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370"/>
  </bookViews>
  <sheets>
    <sheet name="考勤表" sheetId="2" r:id="rId1"/>
  </sheets>
  <definedNames>
    <definedName name="引用">#REF!</definedName>
  </definedNames>
  <calcPr calcId="144525"/>
</workbook>
</file>

<file path=xl/sharedStrings.xml><?xml version="1.0" encoding="utf-8"?>
<sst xmlns="http://schemas.openxmlformats.org/spreadsheetml/2006/main" count="38">
  <si>
    <t>选择年月</t>
  </si>
  <si>
    <t>年</t>
  </si>
  <si>
    <t>月</t>
  </si>
  <si>
    <t>　</t>
  </si>
  <si>
    <t>           部门：</t>
  </si>
  <si>
    <t>考勤员：</t>
  </si>
  <si>
    <t xml:space="preserve">     主管领导签字：</t>
  </si>
  <si>
    <t xml:space="preserve">             星 期
姓 名</t>
  </si>
  <si>
    <t>上班天数汇总</t>
  </si>
  <si>
    <t>休息天数汇总</t>
  </si>
  <si>
    <t>备注</t>
  </si>
  <si>
    <t>张1</t>
  </si>
  <si>
    <t>班</t>
  </si>
  <si>
    <t>休</t>
  </si>
  <si>
    <t>张2</t>
  </si>
  <si>
    <t>张3</t>
  </si>
  <si>
    <t>张4</t>
  </si>
  <si>
    <t>张5</t>
  </si>
  <si>
    <t>张6</t>
  </si>
  <si>
    <t>张7</t>
  </si>
  <si>
    <t>张8</t>
  </si>
  <si>
    <t>张9</t>
  </si>
  <si>
    <t>张10</t>
  </si>
  <si>
    <t>张11</t>
  </si>
  <si>
    <t>张12</t>
  </si>
  <si>
    <t>张13</t>
  </si>
  <si>
    <t>张14</t>
  </si>
  <si>
    <t>张15</t>
  </si>
  <si>
    <t>张16</t>
  </si>
  <si>
    <t>张17</t>
  </si>
  <si>
    <t>张18</t>
  </si>
  <si>
    <t>张19</t>
  </si>
  <si>
    <t>张20</t>
  </si>
  <si>
    <t>张21</t>
  </si>
  <si>
    <t>张22</t>
  </si>
  <si>
    <t>张23</t>
  </si>
  <si>
    <t>张24</t>
  </si>
  <si>
    <t>张25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</si>
</sst>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d"/>
    <numFmt numFmtId="178" formatCode="yyyy&quot;年&quot;m&quot;月&quot;&quot;份考勤登记表&quot;"/>
    <numFmt numFmtId="179" formatCode="0&quot;天&quot;"/>
  </numFmts>
  <fonts count="34">
    <font>
      <sz val="12"/>
      <name val="宋体"/>
      <charset val="134"/>
    </font>
    <font>
      <sz val="11"/>
      <name val="微软雅黑"/>
      <charset val="134"/>
    </font>
    <font>
      <sz val="12"/>
      <name val="微软雅黑"/>
      <charset val="134"/>
    </font>
    <font>
      <sz val="14"/>
      <color theme="8" tint="-0.499984740745262"/>
      <name val="微软雅黑"/>
      <charset val="134"/>
    </font>
    <font>
      <b/>
      <sz val="14"/>
      <color rgb="FF44546B"/>
      <name val="微软雅黑"/>
      <charset val="134"/>
    </font>
    <font>
      <sz val="14"/>
      <color rgb="FF44546B"/>
      <name val="微软雅黑"/>
      <charset val="134"/>
    </font>
    <font>
      <b/>
      <sz val="24"/>
      <color rgb="FF44546B"/>
      <name val="微软雅黑"/>
      <charset val="134"/>
    </font>
    <font>
      <sz val="11"/>
      <color indexed="0"/>
      <name val="微软雅黑"/>
      <charset val="134"/>
    </font>
    <font>
      <sz val="12"/>
      <color indexed="0"/>
      <name val="微软雅黑"/>
      <charset val="134"/>
    </font>
    <font>
      <sz val="11"/>
      <color theme="0"/>
      <name val="微软雅黑"/>
      <charset val="134"/>
    </font>
    <font>
      <sz val="10"/>
      <color indexed="0"/>
      <name val="微软雅黑"/>
      <charset val="134"/>
    </font>
    <font>
      <sz val="14"/>
      <color theme="0"/>
      <name val="微软雅黑"/>
      <charset val="134"/>
    </font>
    <font>
      <sz val="16"/>
      <color theme="0"/>
      <name val="微软雅黑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44546B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ashed">
        <color indexed="8"/>
      </bottom>
      <diagonal/>
    </border>
    <border diagonalDown="1">
      <left style="thin">
        <color rgb="FFC9C9C9"/>
      </left>
      <right/>
      <top style="thin">
        <color rgb="FFC9C9C9"/>
      </top>
      <bottom/>
      <diagonal style="thin">
        <color rgb="FFC9C9C9"/>
      </diagonal>
    </border>
    <border diagonalDown="1">
      <left/>
      <right style="thin">
        <color rgb="FFC9C9C9"/>
      </right>
      <top style="thin">
        <color rgb="FFC9C9C9"/>
      </top>
      <bottom/>
      <diagonal style="thin">
        <color rgb="FFC9C9C9"/>
      </diagonal>
    </border>
    <border>
      <left style="thin">
        <color rgb="FFC9C9C9"/>
      </left>
      <right style="thin">
        <color rgb="FFC9C9C9"/>
      </right>
      <top style="thin">
        <color rgb="FFC9C9C9"/>
      </top>
      <bottom style="thin">
        <color rgb="FFC9C9C9"/>
      </bottom>
      <diagonal/>
    </border>
    <border diagonalDown="1">
      <left style="thin">
        <color rgb="FFC9C9C9"/>
      </left>
      <right/>
      <top/>
      <bottom/>
      <diagonal style="thin">
        <color rgb="FFC9C9C9"/>
      </diagonal>
    </border>
    <border diagonalDown="1">
      <left/>
      <right style="thin">
        <color rgb="FFC9C9C9"/>
      </right>
      <top/>
      <bottom/>
      <diagonal style="thin">
        <color rgb="FFC9C9C9"/>
      </diagonal>
    </border>
    <border>
      <left style="thin">
        <color rgb="FFC9C9C9"/>
      </left>
      <right style="thin">
        <color rgb="FFC9C9C9"/>
      </right>
      <top style="thin">
        <color rgb="FFC9C9C9"/>
      </top>
      <bottom/>
      <diagonal/>
    </border>
    <border>
      <left style="thin">
        <color rgb="FFAAB7C8"/>
      </left>
      <right style="thin">
        <color rgb="FFAAB7C8"/>
      </right>
      <top style="thin">
        <color rgb="FFAAB7C8"/>
      </top>
      <bottom style="thin">
        <color rgb="FFAAB7C8"/>
      </bottom>
      <diagonal/>
    </border>
    <border>
      <left style="thin">
        <color rgb="FFC9C9C9"/>
      </left>
      <right style="thin">
        <color rgb="FFC9C9C9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4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2" borderId="13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0" fillId="30" borderId="17" applyNumberFormat="0" applyAlignment="0" applyProtection="0">
      <alignment vertical="center"/>
    </xf>
    <xf numFmtId="0" fontId="33" fillId="30" borderId="12" applyNumberFormat="0" applyAlignment="0" applyProtection="0">
      <alignment vertical="center"/>
    </xf>
    <xf numFmtId="0" fontId="27" fillId="23" borderId="15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36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36" applyNumberFormat="1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36" applyNumberFormat="1" applyFont="1" applyFill="1" applyBorder="1" applyAlignment="1" applyProtection="1">
      <alignment horizontal="center" vertical="center" shrinkToFit="1"/>
    </xf>
    <xf numFmtId="178" fontId="6" fillId="2" borderId="0" xfId="5" applyNumberFormat="1" applyFont="1" applyFill="1" applyBorder="1" applyAlignment="1" applyProtection="1">
      <alignment horizontal="center" vertical="center"/>
    </xf>
    <xf numFmtId="0" fontId="7" fillId="3" borderId="0" xfId="5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 applyProtection="1">
      <alignment horizontal="center" vertical="center"/>
    </xf>
    <xf numFmtId="0" fontId="7" fillId="3" borderId="2" xfId="5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8" fillId="3" borderId="0" xfId="5" applyNumberFormat="1" applyFont="1" applyFill="1" applyBorder="1" applyAlignment="1" applyProtection="1">
      <alignment horizontal="left"/>
    </xf>
    <xf numFmtId="0" fontId="8" fillId="3" borderId="0" xfId="0" applyNumberFormat="1" applyFont="1" applyFill="1" applyBorder="1" applyAlignment="1" applyProtection="1">
      <alignment horizontal="left"/>
    </xf>
    <xf numFmtId="0" fontId="9" fillId="4" borderId="3" xfId="5" applyNumberFormat="1" applyFont="1" applyFill="1" applyBorder="1" applyAlignment="1" applyProtection="1">
      <alignment horizontal="left" wrapText="1"/>
    </xf>
    <xf numFmtId="0" fontId="9" fillId="4" borderId="4" xfId="5" applyNumberFormat="1" applyFont="1" applyFill="1" applyBorder="1" applyAlignment="1" applyProtection="1">
      <alignment horizontal="left"/>
    </xf>
    <xf numFmtId="0" fontId="9" fillId="4" borderId="5" xfId="5" applyNumberFormat="1" applyFont="1" applyFill="1" applyBorder="1" applyAlignment="1" applyProtection="1">
      <alignment horizontal="center" vertical="center" shrinkToFit="1"/>
    </xf>
    <xf numFmtId="0" fontId="9" fillId="4" borderId="6" xfId="5" applyNumberFormat="1" applyFont="1" applyFill="1" applyBorder="1" applyAlignment="1" applyProtection="1">
      <alignment horizontal="left"/>
    </xf>
    <xf numFmtId="0" fontId="9" fillId="4" borderId="7" xfId="5" applyNumberFormat="1" applyFont="1" applyFill="1" applyBorder="1" applyAlignment="1" applyProtection="1">
      <alignment horizontal="left"/>
    </xf>
    <xf numFmtId="177" fontId="9" fillId="4" borderId="8" xfId="5" applyNumberFormat="1" applyFont="1" applyFill="1" applyBorder="1" applyAlignment="1" applyProtection="1">
      <alignment horizontal="center" vertical="center" shrinkToFit="1"/>
    </xf>
    <xf numFmtId="0" fontId="7" fillId="0" borderId="9" xfId="5" applyNumberFormat="1" applyFont="1" applyFill="1" applyBorder="1" applyAlignment="1" applyProtection="1">
      <alignment horizontal="center" vertical="center"/>
    </xf>
    <xf numFmtId="0" fontId="7" fillId="0" borderId="9" xfId="5" applyNumberFormat="1" applyFont="1" applyFill="1" applyBorder="1" applyAlignment="1" applyProtection="1">
      <alignment vertical="center"/>
    </xf>
    <xf numFmtId="0" fontId="7" fillId="5" borderId="9" xfId="5" applyNumberFormat="1" applyFont="1" applyFill="1" applyBorder="1" applyAlignment="1" applyProtection="1">
      <alignment horizontal="center" vertical="center"/>
    </xf>
    <xf numFmtId="0" fontId="7" fillId="5" borderId="9" xfId="5" applyNumberFormat="1" applyFont="1" applyFill="1" applyBorder="1" applyAlignment="1" applyProtection="1">
      <alignment vertical="center"/>
    </xf>
    <xf numFmtId="0" fontId="2" fillId="0" borderId="9" xfId="0" applyFont="1" applyBorder="1">
      <alignment vertical="center"/>
    </xf>
    <xf numFmtId="0" fontId="3" fillId="0" borderId="1" xfId="36" applyNumberFormat="1" applyFont="1" applyFill="1" applyBorder="1" applyAlignment="1" applyProtection="1">
      <alignment horizontal="center" vertical="center" shrinkToFit="1"/>
    </xf>
    <xf numFmtId="0" fontId="10" fillId="0" borderId="1" xfId="36" applyNumberFormat="1" applyFont="1" applyFill="1" applyBorder="1" applyAlignment="1" applyProtection="1">
      <alignment horizontal="center" shrinkToFit="1"/>
    </xf>
    <xf numFmtId="0" fontId="2" fillId="0" borderId="1" xfId="0" applyFont="1" applyFill="1" applyBorder="1">
      <alignment vertical="center"/>
    </xf>
    <xf numFmtId="0" fontId="7" fillId="3" borderId="0" xfId="5" applyNumberFormat="1" applyFont="1" applyFill="1" applyBorder="1" applyAlignment="1" applyProtection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6" borderId="0" xfId="5" applyNumberFormat="1" applyFont="1" applyFill="1" applyAlignment="1" applyProtection="1">
      <alignment horizontal="center" vertical="center"/>
    </xf>
    <xf numFmtId="0" fontId="10" fillId="6" borderId="0" xfId="5" applyNumberFormat="1" applyFont="1" applyFill="1" applyAlignment="1" applyProtection="1">
      <alignment horizontal="center"/>
    </xf>
    <xf numFmtId="0" fontId="11" fillId="4" borderId="8" xfId="5" applyNumberFormat="1" applyFont="1" applyFill="1" applyBorder="1" applyAlignment="1" applyProtection="1">
      <alignment horizontal="center" vertical="center" wrapText="1" shrinkToFit="1"/>
    </xf>
    <xf numFmtId="176" fontId="12" fillId="4" borderId="8" xfId="5" applyNumberFormat="1" applyFont="1" applyFill="1" applyBorder="1" applyAlignment="1" applyProtection="1">
      <alignment horizontal="center" vertical="center"/>
    </xf>
    <xf numFmtId="0" fontId="11" fillId="4" borderId="10" xfId="5" applyNumberFormat="1" applyFont="1" applyFill="1" applyBorder="1" applyAlignment="1" applyProtection="1">
      <alignment horizontal="center" vertical="center" wrapText="1" shrinkToFit="1"/>
    </xf>
    <xf numFmtId="176" fontId="12" fillId="4" borderId="10" xfId="5" applyNumberFormat="1" applyFont="1" applyFill="1" applyBorder="1" applyAlignment="1" applyProtection="1">
      <alignment horizontal="center" vertical="center"/>
    </xf>
    <xf numFmtId="179" fontId="9" fillId="7" borderId="9" xfId="5" applyNumberFormat="1" applyFont="1" applyFill="1" applyBorder="1" applyAlignment="1" applyProtection="1">
      <alignment horizontal="center" vertical="center" shrinkToFit="1"/>
    </xf>
    <xf numFmtId="0" fontId="9" fillId="7" borderId="9" xfId="5" applyNumberFormat="1" applyFont="1" applyFill="1" applyBorder="1" applyAlignment="1" applyProtection="1">
      <alignment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考勤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考勤表_1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2">
    <dxf>
      <font>
        <color auto="1"/>
      </font>
      <fill>
        <patternFill patternType="solid">
          <bgColor rgb="FFFF9999"/>
        </patternFill>
      </fill>
    </dxf>
    <dxf>
      <font>
        <b val="0"/>
        <color indexed="9"/>
      </font>
      <fill>
        <patternFill patternType="solid">
          <bgColor theme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9EDF4"/>
      <rgbColor rgb="004F81B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F2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44546B"/>
      <color rgb="00D6DCE4"/>
      <color rgb="00AAB7C8"/>
      <color rgb="00FF9999"/>
      <color rgb="00C9C9C9"/>
      <color rgb="00F17C67"/>
      <color rgb="00FF6699"/>
      <color rgb="00404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295275</xdr:colOff>
      <xdr:row>0</xdr:row>
      <xdr:rowOff>266700</xdr:rowOff>
    </xdr:from>
    <xdr:to>
      <xdr:col>2</xdr:col>
      <xdr:colOff>59700</xdr:colOff>
      <xdr:row>2</xdr:row>
      <xdr:rowOff>19050</xdr:rowOff>
    </xdr:to>
    <xdr:pic>
      <xdr:nvPicPr>
        <xdr:cNvPr id="6" name="图片 5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66700"/>
          <a:ext cx="65024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</sheetPr>
  <dimension ref="A1:AJ64"/>
  <sheetViews>
    <sheetView showZeros="0" tabSelected="1" topLeftCell="C1" workbookViewId="0">
      <pane ySplit="6" topLeftCell="A47" activePane="bottomLeft" state="frozen"/>
      <selection/>
      <selection pane="bottomLeft" activeCell="C1" sqref="A1:AJ54"/>
    </sheetView>
  </sheetViews>
  <sheetFormatPr defaultColWidth="9" defaultRowHeight="17.25"/>
  <cols>
    <col min="1" max="1" width="6" style="2" customWidth="1"/>
    <col min="2" max="2" width="5.625" style="2" customWidth="1"/>
    <col min="3" max="33" width="3.125" style="2" customWidth="1"/>
    <col min="34" max="34" width="9.25" style="3" customWidth="1"/>
    <col min="35" max="35" width="8.625" style="4" customWidth="1"/>
    <col min="36" max="36" width="7" style="2" customWidth="1"/>
    <col min="37" max="16384" width="9" style="2"/>
  </cols>
  <sheetData>
    <row r="1" ht="23.25" customHeight="1" spans="1:36">
      <c r="A1" s="5" t="s">
        <v>0</v>
      </c>
      <c r="B1" s="6"/>
      <c r="C1" s="7">
        <v>2017</v>
      </c>
      <c r="D1" s="8"/>
      <c r="E1" s="8"/>
      <c r="F1" s="9" t="s">
        <v>1</v>
      </c>
      <c r="G1" s="7">
        <v>5</v>
      </c>
      <c r="H1" s="8"/>
      <c r="I1" s="28" t="s">
        <v>2</v>
      </c>
      <c r="J1" s="29" t="s">
        <v>3</v>
      </c>
      <c r="K1" s="29" t="s">
        <v>3</v>
      </c>
      <c r="L1" s="30"/>
      <c r="M1" s="29" t="s">
        <v>3</v>
      </c>
      <c r="N1" s="29" t="s">
        <v>3</v>
      </c>
      <c r="O1" s="30" t="s">
        <v>3</v>
      </c>
      <c r="P1" s="30"/>
      <c r="Q1" s="30"/>
      <c r="R1" s="30"/>
      <c r="S1" s="30"/>
      <c r="T1" s="30"/>
      <c r="U1" s="30"/>
      <c r="V1" s="30"/>
      <c r="W1" s="30"/>
      <c r="X1" s="30"/>
      <c r="Y1" s="32"/>
      <c r="Z1" s="30" t="s">
        <v>3</v>
      </c>
      <c r="AA1" s="30"/>
      <c r="AB1" s="30"/>
      <c r="AC1" s="30"/>
      <c r="AD1" s="30"/>
      <c r="AE1" s="30"/>
      <c r="AF1" s="30"/>
      <c r="AG1" s="30"/>
      <c r="AH1" s="30"/>
      <c r="AI1" s="33"/>
      <c r="AJ1" s="32"/>
    </row>
    <row r="2" ht="39" customHeight="1" spans="1:36">
      <c r="A2" s="10" t="str">
        <f>C1&amp;"年"&amp;G1&amp;"月"&amp;"份公司排班安排情况"</f>
        <v>2017年5月份公司排班安排情况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5">
      <c r="A3" s="11" t="s">
        <v>4</v>
      </c>
      <c r="B3" s="12"/>
      <c r="C3" s="13"/>
      <c r="D3" s="14"/>
      <c r="E3" s="14"/>
      <c r="F3" s="14"/>
      <c r="G3" s="14"/>
      <c r="H3" s="14"/>
      <c r="I3" s="31" t="s">
        <v>3</v>
      </c>
      <c r="J3" s="31" t="s">
        <v>3</v>
      </c>
      <c r="K3" s="31" t="s">
        <v>3</v>
      </c>
      <c r="L3" s="31" t="s">
        <v>3</v>
      </c>
      <c r="M3" s="31" t="s">
        <v>3</v>
      </c>
      <c r="N3" s="31" t="s">
        <v>3</v>
      </c>
      <c r="O3" s="11" t="s">
        <v>5</v>
      </c>
      <c r="P3" s="12"/>
      <c r="Q3" s="12"/>
      <c r="R3" s="13" t="s">
        <v>3</v>
      </c>
      <c r="S3" s="14"/>
      <c r="T3" s="14"/>
      <c r="U3" s="14"/>
      <c r="V3" s="14"/>
      <c r="W3" s="14"/>
      <c r="X3" s="14"/>
      <c r="Y3" s="14"/>
      <c r="Z3" s="31" t="s">
        <v>3</v>
      </c>
      <c r="AA3" s="31" t="s">
        <v>3</v>
      </c>
      <c r="AB3" s="31" t="s">
        <v>3</v>
      </c>
      <c r="AC3" s="31" t="s">
        <v>3</v>
      </c>
      <c r="AD3" s="31" t="s">
        <v>3</v>
      </c>
      <c r="AE3" s="31" t="s">
        <v>3</v>
      </c>
      <c r="AF3" s="31" t="s">
        <v>3</v>
      </c>
      <c r="AG3" s="11" t="s">
        <v>6</v>
      </c>
      <c r="AH3" s="12"/>
      <c r="AI3" s="34"/>
    </row>
    <row r="4" ht="3.75" customHeight="1" spans="1:35">
      <c r="A4" s="15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35"/>
    </row>
    <row r="5" ht="30" customHeight="1" spans="1:36">
      <c r="A5" s="17" t="s">
        <v>7</v>
      </c>
      <c r="B5" s="18"/>
      <c r="C5" s="19" t="str">
        <f>TEXT(C6,"AAA")</f>
        <v>一</v>
      </c>
      <c r="D5" s="19" t="str">
        <f t="shared" ref="D5:AG5" si="0">TEXT(D6,"AAA")</f>
        <v>二</v>
      </c>
      <c r="E5" s="19" t="str">
        <f t="shared" si="0"/>
        <v>三</v>
      </c>
      <c r="F5" s="19" t="str">
        <f t="shared" si="0"/>
        <v>四</v>
      </c>
      <c r="G5" s="19" t="str">
        <f t="shared" si="0"/>
        <v>五</v>
      </c>
      <c r="H5" s="19" t="str">
        <f t="shared" si="0"/>
        <v>六</v>
      </c>
      <c r="I5" s="19" t="str">
        <f t="shared" si="0"/>
        <v>日</v>
      </c>
      <c r="J5" s="19" t="str">
        <f t="shared" si="0"/>
        <v>一</v>
      </c>
      <c r="K5" s="19" t="str">
        <f t="shared" si="0"/>
        <v>二</v>
      </c>
      <c r="L5" s="19" t="str">
        <f t="shared" si="0"/>
        <v>三</v>
      </c>
      <c r="M5" s="19" t="str">
        <f t="shared" si="0"/>
        <v>四</v>
      </c>
      <c r="N5" s="19" t="str">
        <f t="shared" si="0"/>
        <v>五</v>
      </c>
      <c r="O5" s="19" t="str">
        <f t="shared" si="0"/>
        <v>六</v>
      </c>
      <c r="P5" s="19" t="str">
        <f t="shared" si="0"/>
        <v>日</v>
      </c>
      <c r="Q5" s="19" t="str">
        <f t="shared" si="0"/>
        <v>一</v>
      </c>
      <c r="R5" s="19" t="str">
        <f t="shared" si="0"/>
        <v>二</v>
      </c>
      <c r="S5" s="19" t="str">
        <f t="shared" si="0"/>
        <v>三</v>
      </c>
      <c r="T5" s="19" t="str">
        <f t="shared" si="0"/>
        <v>四</v>
      </c>
      <c r="U5" s="19" t="str">
        <f t="shared" si="0"/>
        <v>五</v>
      </c>
      <c r="V5" s="19" t="str">
        <f t="shared" si="0"/>
        <v>六</v>
      </c>
      <c r="W5" s="19" t="str">
        <f t="shared" si="0"/>
        <v>日</v>
      </c>
      <c r="X5" s="19" t="str">
        <f t="shared" si="0"/>
        <v>一</v>
      </c>
      <c r="Y5" s="19" t="str">
        <f t="shared" si="0"/>
        <v>二</v>
      </c>
      <c r="Z5" s="19" t="str">
        <f t="shared" si="0"/>
        <v>三</v>
      </c>
      <c r="AA5" s="19" t="str">
        <f t="shared" si="0"/>
        <v/>
      </c>
      <c r="AB5" s="19" t="str">
        <f t="shared" si="0"/>
        <v>五</v>
      </c>
      <c r="AC5" s="19" t="str">
        <f t="shared" si="0"/>
        <v>六</v>
      </c>
      <c r="AD5" s="19" t="str">
        <f t="shared" si="0"/>
        <v>日</v>
      </c>
      <c r="AE5" s="19" t="str">
        <f t="shared" si="0"/>
        <v>一</v>
      </c>
      <c r="AF5" s="19" t="str">
        <f t="shared" si="0"/>
        <v>二</v>
      </c>
      <c r="AG5" s="19" t="str">
        <f t="shared" si="0"/>
        <v>三</v>
      </c>
      <c r="AH5" s="36" t="s">
        <v>8</v>
      </c>
      <c r="AI5" s="36" t="s">
        <v>9</v>
      </c>
      <c r="AJ5" s="37" t="s">
        <v>10</v>
      </c>
    </row>
    <row r="6" ht="21" customHeight="1" spans="1:36">
      <c r="A6" s="20"/>
      <c r="B6" s="21"/>
      <c r="C6" s="22">
        <f t="shared" ref="C6" si="1">IF(MONTH(DATE($C$1,$G$1,COLUMN(A1)))=$G$1,DATE($C$1,$G$1,COLUMN(A1)),"")</f>
        <v>42856</v>
      </c>
      <c r="D6" s="22">
        <f t="shared" ref="D6" si="2">IF(MONTH(DATE($C$1,$G$1,COLUMN(B1)))=$G$1,DATE($C$1,$G$1,COLUMN(B1)),"")</f>
        <v>42857</v>
      </c>
      <c r="E6" s="22">
        <f t="shared" ref="E6" si="3">IF(MONTH(DATE($C$1,$G$1,COLUMN(C1)))=$G$1,DATE($C$1,$G$1,COLUMN(C1)),"")</f>
        <v>42858</v>
      </c>
      <c r="F6" s="22">
        <f t="shared" ref="F6" si="4">IF(MONTH(DATE($C$1,$G$1,COLUMN(D1)))=$G$1,DATE($C$1,$G$1,COLUMN(D1)),"")</f>
        <v>42859</v>
      </c>
      <c r="G6" s="22">
        <f t="shared" ref="G6" si="5">IF(MONTH(DATE($C$1,$G$1,COLUMN(E1)))=$G$1,DATE($C$1,$G$1,COLUMN(E1)),"")</f>
        <v>42860</v>
      </c>
      <c r="H6" s="22">
        <f t="shared" ref="H6" si="6">IF(MONTH(DATE($C$1,$G$1,COLUMN(F1)))=$G$1,DATE($C$1,$G$1,COLUMN(F1)),"")</f>
        <v>42861</v>
      </c>
      <c r="I6" s="22">
        <f t="shared" ref="I6" si="7">IF(MONTH(DATE($C$1,$G$1,COLUMN(G1)))=$G$1,DATE($C$1,$G$1,COLUMN(G1)),"")</f>
        <v>42862</v>
      </c>
      <c r="J6" s="22">
        <f t="shared" ref="J6" si="8">IF(MONTH(DATE($C$1,$G$1,COLUMN(H1)))=$G$1,DATE($C$1,$G$1,COLUMN(H1)),"")</f>
        <v>42863</v>
      </c>
      <c r="K6" s="22">
        <f t="shared" ref="K6" si="9">IF(MONTH(DATE($C$1,$G$1,COLUMN(I1)))=$G$1,DATE($C$1,$G$1,COLUMN(I1)),"")</f>
        <v>42864</v>
      </c>
      <c r="L6" s="22">
        <f t="shared" ref="L6" si="10">IF(MONTH(DATE($C$1,$G$1,COLUMN(J1)))=$G$1,DATE($C$1,$G$1,COLUMN(J1)),"")</f>
        <v>42865</v>
      </c>
      <c r="M6" s="22">
        <f t="shared" ref="M6" si="11">IF(MONTH(DATE($C$1,$G$1,COLUMN(K1)))=$G$1,DATE($C$1,$G$1,COLUMN(K1)),"")</f>
        <v>42866</v>
      </c>
      <c r="N6" s="22">
        <f t="shared" ref="N6" si="12">IF(MONTH(DATE($C$1,$G$1,COLUMN(L1)))=$G$1,DATE($C$1,$G$1,COLUMN(L1)),"")</f>
        <v>42867</v>
      </c>
      <c r="O6" s="22">
        <f t="shared" ref="O6" si="13">IF(MONTH(DATE($C$1,$G$1,COLUMN(M1)))=$G$1,DATE($C$1,$G$1,COLUMN(M1)),"")</f>
        <v>42868</v>
      </c>
      <c r="P6" s="22">
        <f t="shared" ref="P6" si="14">IF(MONTH(DATE($C$1,$G$1,COLUMN(N1)))=$G$1,DATE($C$1,$G$1,COLUMN(N1)),"")</f>
        <v>42869</v>
      </c>
      <c r="Q6" s="22">
        <f t="shared" ref="Q6" si="15">IF(MONTH(DATE($C$1,$G$1,COLUMN(O1)))=$G$1,DATE($C$1,$G$1,COLUMN(O1)),"")</f>
        <v>42870</v>
      </c>
      <c r="R6" s="22">
        <f t="shared" ref="R6" si="16">IF(MONTH(DATE($C$1,$G$1,COLUMN(P1)))=$G$1,DATE($C$1,$G$1,COLUMN(P1)),"")</f>
        <v>42871</v>
      </c>
      <c r="S6" s="22">
        <f t="shared" ref="S6" si="17">IF(MONTH(DATE($C$1,$G$1,COLUMN(Q1)))=$G$1,DATE($C$1,$G$1,COLUMN(Q1)),"")</f>
        <v>42872</v>
      </c>
      <c r="T6" s="22">
        <f t="shared" ref="T6" si="18">IF(MONTH(DATE($C$1,$G$1,COLUMN(R1)))=$G$1,DATE($C$1,$G$1,COLUMN(R1)),"")</f>
        <v>42873</v>
      </c>
      <c r="U6" s="22">
        <f t="shared" ref="U6" si="19">IF(MONTH(DATE($C$1,$G$1,COLUMN(S1)))=$G$1,DATE($C$1,$G$1,COLUMN(S1)),"")</f>
        <v>42874</v>
      </c>
      <c r="V6" s="22">
        <f t="shared" ref="V6" si="20">IF(MONTH(DATE($C$1,$G$1,COLUMN(T1)))=$G$1,DATE($C$1,$G$1,COLUMN(T1)),"")</f>
        <v>42875</v>
      </c>
      <c r="W6" s="22">
        <f t="shared" ref="W6" si="21">IF(MONTH(DATE($C$1,$G$1,COLUMN(U1)))=$G$1,DATE($C$1,$G$1,COLUMN(U1)),"")</f>
        <v>42876</v>
      </c>
      <c r="X6" s="22">
        <f t="shared" ref="X6" si="22">IF(MONTH(DATE($C$1,$G$1,COLUMN(V1)))=$G$1,DATE($C$1,$G$1,COLUMN(V1)),"")</f>
        <v>42877</v>
      </c>
      <c r="Y6" s="22">
        <f t="shared" ref="Y6" si="23">IF(MONTH(DATE($C$1,$G$1,COLUMN(W1)))=$G$1,DATE($C$1,$G$1,COLUMN(W1)),"")</f>
        <v>42878</v>
      </c>
      <c r="Z6" s="22">
        <f t="shared" ref="Z6" si="24">IF(MONTH(DATE($C$1,$G$1,COLUMN(X1)))=$G$1,DATE($C$1,$G$1,COLUMN(X1)),"")</f>
        <v>42879</v>
      </c>
      <c r="AA6" s="22" t="str">
        <f>IF(MONTH(DATE($C$1,$G$1,COLUMN(AH1)))=$G$1,DATE($C$1,$G$1,COLUMN(AH1)),"")</f>
        <v/>
      </c>
      <c r="AB6" s="22">
        <f t="shared" ref="AB6" si="25">IF(MONTH(DATE($C$1,$G$1,COLUMN(Z1)))=$G$1,DATE($C$1,$G$1,COLUMN(Z1)),"")</f>
        <v>42881</v>
      </c>
      <c r="AC6" s="22">
        <f t="shared" ref="AC6" si="26">IF(MONTH(DATE($C$1,$G$1,COLUMN(AA1)))=$G$1,DATE($C$1,$G$1,COLUMN(AA1)),"")</f>
        <v>42882</v>
      </c>
      <c r="AD6" s="22">
        <f t="shared" ref="AD6" si="27">IF(MONTH(DATE($C$1,$G$1,COLUMN(AB1)))=$G$1,DATE($C$1,$G$1,COLUMN(AB1)),"")</f>
        <v>42883</v>
      </c>
      <c r="AE6" s="22">
        <f t="shared" ref="AE6" si="28">IF(MONTH(DATE($C$1,$G$1,COLUMN(AC1)))=$G$1,DATE($C$1,$G$1,COLUMN(AC1)),"")</f>
        <v>42884</v>
      </c>
      <c r="AF6" s="22">
        <f t="shared" ref="AF6" si="29">IF(MONTH(DATE($C$1,$G$1,COLUMN(AD1)))=$G$1,DATE($C$1,$G$1,COLUMN(AD1)),"")</f>
        <v>42885</v>
      </c>
      <c r="AG6" s="22">
        <f t="shared" ref="AG6" si="30">IF(MONTH(DATE($C$1,$G$1,COLUMN(AE1)))=$G$1,DATE($C$1,$G$1,COLUMN(AE1)),"")</f>
        <v>42886</v>
      </c>
      <c r="AH6" s="38"/>
      <c r="AI6" s="38"/>
      <c r="AJ6" s="39"/>
    </row>
    <row r="7" s="1" customFormat="1" ht="24.95" customHeight="1" spans="1:36">
      <c r="A7" s="23" t="s">
        <v>11</v>
      </c>
      <c r="B7" s="23"/>
      <c r="C7" s="24" t="s">
        <v>12</v>
      </c>
      <c r="D7" s="24" t="s">
        <v>12</v>
      </c>
      <c r="E7" s="24" t="s">
        <v>12</v>
      </c>
      <c r="F7" s="24" t="s">
        <v>12</v>
      </c>
      <c r="G7" s="24" t="s">
        <v>12</v>
      </c>
      <c r="H7" s="24" t="s">
        <v>12</v>
      </c>
      <c r="I7" s="24" t="s">
        <v>12</v>
      </c>
      <c r="J7" s="24" t="s">
        <v>13</v>
      </c>
      <c r="K7" s="24" t="s">
        <v>12</v>
      </c>
      <c r="L7" s="24" t="s">
        <v>12</v>
      </c>
      <c r="M7" s="24" t="s">
        <v>12</v>
      </c>
      <c r="N7" s="24" t="s">
        <v>12</v>
      </c>
      <c r="O7" s="24" t="s">
        <v>13</v>
      </c>
      <c r="P7" s="24" t="s">
        <v>13</v>
      </c>
      <c r="Q7" s="24" t="s">
        <v>12</v>
      </c>
      <c r="R7" s="24" t="s">
        <v>12</v>
      </c>
      <c r="S7" s="24" t="s">
        <v>12</v>
      </c>
      <c r="T7" s="24" t="s">
        <v>12</v>
      </c>
      <c r="U7" s="24" t="s">
        <v>12</v>
      </c>
      <c r="V7" s="24" t="s">
        <v>13</v>
      </c>
      <c r="W7" s="24" t="s">
        <v>12</v>
      </c>
      <c r="X7" s="24" t="s">
        <v>12</v>
      </c>
      <c r="Y7" s="24" t="s">
        <v>13</v>
      </c>
      <c r="Z7" s="24" t="s">
        <v>12</v>
      </c>
      <c r="AA7" s="24" t="s">
        <v>12</v>
      </c>
      <c r="AB7" s="24" t="s">
        <v>13</v>
      </c>
      <c r="AC7" s="24" t="s">
        <v>12</v>
      </c>
      <c r="AD7" s="24" t="s">
        <v>12</v>
      </c>
      <c r="AE7" s="24" t="s">
        <v>12</v>
      </c>
      <c r="AF7" s="24" t="s">
        <v>12</v>
      </c>
      <c r="AG7" s="24" t="s">
        <v>12</v>
      </c>
      <c r="AH7" s="40">
        <f>COUNTIF(C7:AG7,"班")</f>
        <v>25</v>
      </c>
      <c r="AI7" s="40">
        <f>COUNTIF(C7:AG7,"休")</f>
        <v>6</v>
      </c>
      <c r="AJ7" s="41"/>
    </row>
    <row r="8" s="1" customFormat="1" ht="24.95" customHeight="1" spans="1:36">
      <c r="A8" s="25" t="s">
        <v>14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40">
        <f t="shared" ref="AH8:AH54" si="31">COUNTIF(C8:AG8,"班")</f>
        <v>0</v>
      </c>
      <c r="AI8" s="40">
        <f t="shared" ref="AI8:AI54" si="32">COUNTIF(C8:AG8,"休")</f>
        <v>0</v>
      </c>
      <c r="AJ8" s="41"/>
    </row>
    <row r="9" s="1" customFormat="1" ht="24.95" customHeight="1" spans="1:36">
      <c r="A9" s="23" t="s">
        <v>15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40">
        <f t="shared" si="31"/>
        <v>0</v>
      </c>
      <c r="AI9" s="40">
        <f t="shared" si="32"/>
        <v>0</v>
      </c>
      <c r="AJ9" s="41"/>
    </row>
    <row r="10" s="1" customFormat="1" ht="24.95" customHeight="1" spans="1:36">
      <c r="A10" s="25" t="s">
        <v>16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40">
        <f t="shared" si="31"/>
        <v>0</v>
      </c>
      <c r="AI10" s="40">
        <f t="shared" si="32"/>
        <v>0</v>
      </c>
      <c r="AJ10" s="41"/>
    </row>
    <row r="11" s="1" customFormat="1" ht="24.95" customHeight="1" spans="1:36">
      <c r="A11" s="23" t="s">
        <v>17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40">
        <f t="shared" si="31"/>
        <v>0</v>
      </c>
      <c r="AI11" s="40">
        <f t="shared" si="32"/>
        <v>0</v>
      </c>
      <c r="AJ11" s="41"/>
    </row>
    <row r="12" s="1" customFormat="1" ht="24.95" customHeight="1" spans="1:36">
      <c r="A12" s="25" t="s">
        <v>18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40">
        <f t="shared" si="31"/>
        <v>0</v>
      </c>
      <c r="AI12" s="40">
        <f t="shared" si="32"/>
        <v>0</v>
      </c>
      <c r="AJ12" s="41"/>
    </row>
    <row r="13" s="1" customFormat="1" ht="24.95" customHeight="1" spans="1:36">
      <c r="A13" s="23" t="s">
        <v>19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40">
        <f t="shared" si="31"/>
        <v>0</v>
      </c>
      <c r="AI13" s="40">
        <f t="shared" si="32"/>
        <v>0</v>
      </c>
      <c r="AJ13" s="41"/>
    </row>
    <row r="14" s="1" customFormat="1" ht="20.1" customHeight="1" spans="1:36">
      <c r="A14" s="25" t="s">
        <v>20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40">
        <f t="shared" si="31"/>
        <v>0</v>
      </c>
      <c r="AI14" s="40">
        <f t="shared" si="32"/>
        <v>0</v>
      </c>
      <c r="AJ14" s="41"/>
    </row>
    <row r="15" s="1" customFormat="1" ht="20.1" customHeight="1" spans="1:36">
      <c r="A15" s="23" t="s">
        <v>21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>
        <f>IF(C7:AG7="√",1,)</f>
        <v>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40">
        <f t="shared" si="31"/>
        <v>0</v>
      </c>
      <c r="AI15" s="40">
        <f t="shared" si="32"/>
        <v>0</v>
      </c>
      <c r="AJ15" s="41"/>
    </row>
    <row r="16" s="1" customFormat="1" ht="20.1" customHeight="1" spans="1:36">
      <c r="A16" s="25" t="s">
        <v>22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40">
        <f t="shared" si="31"/>
        <v>0</v>
      </c>
      <c r="AI16" s="40">
        <f t="shared" si="32"/>
        <v>0</v>
      </c>
      <c r="AJ16" s="41"/>
    </row>
    <row r="17" s="1" customFormat="1" ht="20.1" customHeight="1" spans="1:36">
      <c r="A17" s="23" t="s">
        <v>23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40">
        <f t="shared" si="31"/>
        <v>0</v>
      </c>
      <c r="AI17" s="40">
        <f t="shared" si="32"/>
        <v>0</v>
      </c>
      <c r="AJ17" s="41"/>
    </row>
    <row r="18" s="1" customFormat="1" ht="20.1" customHeight="1" spans="1:36">
      <c r="A18" s="25" t="s">
        <v>24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40">
        <f t="shared" si="31"/>
        <v>0</v>
      </c>
      <c r="AI18" s="40">
        <f t="shared" si="32"/>
        <v>0</v>
      </c>
      <c r="AJ18" s="41"/>
    </row>
    <row r="19" s="1" customFormat="1" ht="20.1" customHeight="1" spans="1:36">
      <c r="A19" s="23" t="s">
        <v>25</v>
      </c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40">
        <f t="shared" si="31"/>
        <v>0</v>
      </c>
      <c r="AI19" s="40">
        <f t="shared" si="32"/>
        <v>0</v>
      </c>
      <c r="AJ19" s="41"/>
    </row>
    <row r="20" s="1" customFormat="1" ht="20.1" customHeight="1" spans="1:36">
      <c r="A20" s="25" t="s">
        <v>26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40">
        <f t="shared" si="31"/>
        <v>0</v>
      </c>
      <c r="AI20" s="40">
        <f t="shared" si="32"/>
        <v>0</v>
      </c>
      <c r="AJ20" s="41"/>
    </row>
    <row r="21" s="1" customFormat="1" ht="20.1" customHeight="1" spans="1:36">
      <c r="A21" s="23" t="s">
        <v>27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40">
        <f t="shared" si="31"/>
        <v>0</v>
      </c>
      <c r="AI21" s="40">
        <f t="shared" si="32"/>
        <v>0</v>
      </c>
      <c r="AJ21" s="41"/>
    </row>
    <row r="22" s="1" customFormat="1" ht="20.1" customHeight="1" spans="1:36">
      <c r="A22" s="25" t="s">
        <v>28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40">
        <f t="shared" si="31"/>
        <v>0</v>
      </c>
      <c r="AI22" s="40">
        <f t="shared" si="32"/>
        <v>0</v>
      </c>
      <c r="AJ22" s="41"/>
    </row>
    <row r="23" s="1" customFormat="1" ht="20.1" customHeight="1" spans="1:36">
      <c r="A23" s="23" t="s">
        <v>29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40">
        <f t="shared" si="31"/>
        <v>0</v>
      </c>
      <c r="AI23" s="40">
        <f t="shared" si="32"/>
        <v>0</v>
      </c>
      <c r="AJ23" s="41"/>
    </row>
    <row r="24" s="1" customFormat="1" ht="20.1" customHeight="1" spans="1:36">
      <c r="A24" s="25" t="s">
        <v>30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40">
        <f t="shared" si="31"/>
        <v>0</v>
      </c>
      <c r="AI24" s="40">
        <f t="shared" si="32"/>
        <v>0</v>
      </c>
      <c r="AJ24" s="41"/>
    </row>
    <row r="25" s="1" customFormat="1" ht="20.1" customHeight="1" spans="1:36">
      <c r="A25" s="23" t="s">
        <v>31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40">
        <f t="shared" si="31"/>
        <v>0</v>
      </c>
      <c r="AI25" s="40">
        <f t="shared" si="32"/>
        <v>0</v>
      </c>
      <c r="AJ25" s="41"/>
    </row>
    <row r="26" s="1" customFormat="1" ht="20.1" customHeight="1" spans="1:36">
      <c r="A26" s="25" t="s">
        <v>32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40">
        <f t="shared" si="31"/>
        <v>0</v>
      </c>
      <c r="AI26" s="40">
        <f t="shared" si="32"/>
        <v>0</v>
      </c>
      <c r="AJ26" s="41"/>
    </row>
    <row r="27" s="1" customFormat="1" ht="20.1" customHeight="1" spans="1:36">
      <c r="A27" s="23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40">
        <f t="shared" si="31"/>
        <v>0</v>
      </c>
      <c r="AI27" s="40">
        <f t="shared" si="32"/>
        <v>0</v>
      </c>
      <c r="AJ27" s="41"/>
    </row>
    <row r="28" s="1" customFormat="1" ht="20.1" customHeight="1" spans="1:36">
      <c r="A28" s="25" t="s">
        <v>34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40">
        <f t="shared" si="31"/>
        <v>0</v>
      </c>
      <c r="AI28" s="40">
        <f t="shared" si="32"/>
        <v>0</v>
      </c>
      <c r="AJ28" s="41"/>
    </row>
    <row r="29" s="1" customFormat="1" ht="20.1" customHeight="1" spans="1:36">
      <c r="A29" s="23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40">
        <f t="shared" si="31"/>
        <v>0</v>
      </c>
      <c r="AI29" s="40">
        <f t="shared" si="32"/>
        <v>0</v>
      </c>
      <c r="AJ29" s="41"/>
    </row>
    <row r="30" s="1" customFormat="1" ht="20.1" customHeight="1" spans="1:36">
      <c r="A30" s="25" t="s">
        <v>36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40">
        <f t="shared" si="31"/>
        <v>0</v>
      </c>
      <c r="AI30" s="40">
        <f t="shared" si="32"/>
        <v>0</v>
      </c>
      <c r="AJ30" s="41"/>
    </row>
    <row r="31" s="1" customFormat="1" ht="20.1" customHeight="1" spans="1:36">
      <c r="A31" s="23" t="s">
        <v>37</v>
      </c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40">
        <f t="shared" si="31"/>
        <v>0</v>
      </c>
      <c r="AI31" s="40">
        <f t="shared" si="32"/>
        <v>0</v>
      </c>
      <c r="AJ31" s="41"/>
    </row>
    <row r="32" s="1" customFormat="1" ht="20.1" customHeight="1" spans="1:36">
      <c r="A32" s="25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40">
        <f t="shared" si="31"/>
        <v>0</v>
      </c>
      <c r="AI32" s="40">
        <f t="shared" si="32"/>
        <v>0</v>
      </c>
      <c r="AJ32" s="41"/>
    </row>
    <row r="33" s="1" customFormat="1" ht="20.1" customHeight="1" spans="1:36">
      <c r="A33" s="23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40">
        <f t="shared" si="31"/>
        <v>0</v>
      </c>
      <c r="AI33" s="40">
        <f t="shared" si="32"/>
        <v>0</v>
      </c>
      <c r="AJ33" s="41"/>
    </row>
    <row r="34" s="1" customFormat="1" ht="20.1" customHeight="1" spans="1:36">
      <c r="A34" s="25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40">
        <f t="shared" si="31"/>
        <v>0</v>
      </c>
      <c r="AI34" s="40">
        <f t="shared" si="32"/>
        <v>0</v>
      </c>
      <c r="AJ34" s="41"/>
    </row>
    <row r="35" s="1" customFormat="1" ht="20.1" customHeight="1" spans="1:36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40">
        <f t="shared" si="31"/>
        <v>0</v>
      </c>
      <c r="AI35" s="40">
        <f t="shared" si="32"/>
        <v>0</v>
      </c>
      <c r="AJ35" s="41"/>
    </row>
    <row r="36" s="1" customFormat="1" ht="20.1" customHeight="1" spans="1:36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40">
        <f t="shared" si="31"/>
        <v>0</v>
      </c>
      <c r="AI36" s="40">
        <f t="shared" si="32"/>
        <v>0</v>
      </c>
      <c r="AJ36" s="41"/>
    </row>
    <row r="37" s="1" customFormat="1" ht="20.1" customHeight="1" spans="1:36">
      <c r="A37" s="23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40">
        <f t="shared" si="31"/>
        <v>0</v>
      </c>
      <c r="AI37" s="40">
        <f t="shared" si="32"/>
        <v>0</v>
      </c>
      <c r="AJ37" s="41"/>
    </row>
    <row r="38" s="1" customFormat="1" ht="20.1" customHeight="1" spans="1:36">
      <c r="A38" s="25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40">
        <f t="shared" si="31"/>
        <v>0</v>
      </c>
      <c r="AI38" s="40">
        <f t="shared" si="32"/>
        <v>0</v>
      </c>
      <c r="AJ38" s="41"/>
    </row>
    <row r="39" s="1" customFormat="1" ht="20.1" customHeight="1" spans="1:36">
      <c r="A39" s="23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40">
        <f t="shared" si="31"/>
        <v>0</v>
      </c>
      <c r="AI39" s="40">
        <f t="shared" si="32"/>
        <v>0</v>
      </c>
      <c r="AJ39" s="41"/>
    </row>
    <row r="40" s="1" customFormat="1" ht="20.1" customHeight="1" spans="1:36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40">
        <f t="shared" si="31"/>
        <v>0</v>
      </c>
      <c r="AI40" s="40">
        <f t="shared" si="32"/>
        <v>0</v>
      </c>
      <c r="AJ40" s="41"/>
    </row>
    <row r="41" s="1" customFormat="1" ht="20.1" customHeight="1" spans="1:36">
      <c r="A41" s="23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40">
        <f t="shared" si="31"/>
        <v>0</v>
      </c>
      <c r="AI41" s="40">
        <f t="shared" si="32"/>
        <v>0</v>
      </c>
      <c r="AJ41" s="41"/>
    </row>
    <row r="42" s="1" customFormat="1" ht="20.1" customHeight="1" spans="1:36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40">
        <f t="shared" si="31"/>
        <v>0</v>
      </c>
      <c r="AI42" s="40">
        <f t="shared" si="32"/>
        <v>0</v>
      </c>
      <c r="AJ42" s="41"/>
    </row>
    <row r="43" s="1" customFormat="1" ht="20.1" customHeight="1" spans="1:36">
      <c r="A43" s="23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40">
        <f t="shared" si="31"/>
        <v>0</v>
      </c>
      <c r="AI43" s="40">
        <f t="shared" si="32"/>
        <v>0</v>
      </c>
      <c r="AJ43" s="41"/>
    </row>
    <row r="44" s="1" customFormat="1" ht="20.1" customHeight="1" spans="1:36">
      <c r="A44" s="25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40">
        <f t="shared" si="31"/>
        <v>0</v>
      </c>
      <c r="AI44" s="40">
        <f t="shared" si="32"/>
        <v>0</v>
      </c>
      <c r="AJ44" s="41"/>
    </row>
    <row r="45" s="1" customFormat="1" ht="20.1" customHeight="1" spans="1:36">
      <c r="A45" s="23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40">
        <f t="shared" si="31"/>
        <v>0</v>
      </c>
      <c r="AI45" s="40">
        <f t="shared" si="32"/>
        <v>0</v>
      </c>
      <c r="AJ45" s="41"/>
    </row>
    <row r="46" s="1" customFormat="1" ht="20.1" customHeight="1" spans="1:36">
      <c r="A46" s="25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40">
        <f t="shared" si="31"/>
        <v>0</v>
      </c>
      <c r="AI46" s="40">
        <f t="shared" si="32"/>
        <v>0</v>
      </c>
      <c r="AJ46" s="41"/>
    </row>
    <row r="47" s="1" customFormat="1" ht="20.1" customHeight="1" spans="1:36">
      <c r="A47" s="23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40">
        <f t="shared" si="31"/>
        <v>0</v>
      </c>
      <c r="AI47" s="40">
        <f t="shared" si="32"/>
        <v>0</v>
      </c>
      <c r="AJ47" s="41"/>
    </row>
    <row r="48" s="1" customFormat="1" ht="20.1" customHeight="1" spans="1:36">
      <c r="A48" s="25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40">
        <f t="shared" si="31"/>
        <v>0</v>
      </c>
      <c r="AI48" s="40">
        <f t="shared" si="32"/>
        <v>0</v>
      </c>
      <c r="AJ48" s="41"/>
    </row>
    <row r="49" s="1" customFormat="1" ht="20.1" customHeight="1" spans="1:36">
      <c r="A49" s="23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40">
        <f t="shared" si="31"/>
        <v>0</v>
      </c>
      <c r="AI49" s="40">
        <f t="shared" si="32"/>
        <v>0</v>
      </c>
      <c r="AJ49" s="41"/>
    </row>
    <row r="50" s="1" customFormat="1" ht="20.1" customHeight="1" spans="1:36">
      <c r="A50" s="25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40">
        <f t="shared" si="31"/>
        <v>0</v>
      </c>
      <c r="AI50" s="40">
        <f t="shared" si="32"/>
        <v>0</v>
      </c>
      <c r="AJ50" s="41"/>
    </row>
    <row r="51" s="1" customFormat="1" ht="20.1" customHeight="1" spans="1:36">
      <c r="A51" s="23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40">
        <f t="shared" si="31"/>
        <v>0</v>
      </c>
      <c r="AI51" s="40">
        <f t="shared" si="32"/>
        <v>0</v>
      </c>
      <c r="AJ51" s="41"/>
    </row>
    <row r="52" s="1" customFormat="1" ht="20.1" customHeight="1" spans="1:36">
      <c r="A52" s="25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40">
        <f t="shared" si="31"/>
        <v>0</v>
      </c>
      <c r="AI52" s="40">
        <f t="shared" si="32"/>
        <v>0</v>
      </c>
      <c r="AJ52" s="41"/>
    </row>
    <row r="53" s="1" customFormat="1" ht="20.1" customHeight="1" spans="1:36">
      <c r="A53" s="23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40">
        <f t="shared" si="31"/>
        <v>0</v>
      </c>
      <c r="AI53" s="40">
        <f t="shared" si="32"/>
        <v>0</v>
      </c>
      <c r="AJ53" s="41"/>
    </row>
    <row r="54" ht="26.25" customHeight="1" spans="1:36">
      <c r="A54" s="25"/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40">
        <f t="shared" si="31"/>
        <v>0</v>
      </c>
      <c r="AI54" s="40">
        <f t="shared" si="32"/>
        <v>0</v>
      </c>
      <c r="AJ54" s="41"/>
    </row>
    <row r="55" spans="1:36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2"/>
      <c r="AI55" s="43"/>
      <c r="AJ55" s="27"/>
    </row>
    <row r="56" spans="1:36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2"/>
      <c r="AI56" s="43"/>
      <c r="AJ56" s="27"/>
    </row>
    <row r="57" spans="1:36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42"/>
      <c r="AI57" s="43"/>
      <c r="AJ57" s="27"/>
    </row>
    <row r="58" spans="1:36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42"/>
      <c r="AI58" s="43"/>
      <c r="AJ58" s="27"/>
    </row>
    <row r="59" spans="1:36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42"/>
      <c r="AI59" s="43"/>
      <c r="AJ59" s="27"/>
    </row>
    <row r="60" spans="1:36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42"/>
      <c r="AI60" s="43"/>
      <c r="AJ60" s="27"/>
    </row>
    <row r="61" spans="1:36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42"/>
      <c r="AI61" s="43"/>
      <c r="AJ61" s="27"/>
    </row>
    <row r="62" spans="1:36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42"/>
      <c r="AI62" s="43"/>
      <c r="AJ62" s="27"/>
    </row>
    <row r="63" spans="1:36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42"/>
      <c r="AI63" s="43"/>
      <c r="AJ63" s="27"/>
    </row>
    <row r="64" spans="1:36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42"/>
      <c r="AI64" s="43"/>
      <c r="AJ64" s="27"/>
    </row>
  </sheetData>
  <mergeCells count="62">
    <mergeCell ref="A1:B1"/>
    <mergeCell ref="C1:E1"/>
    <mergeCell ref="G1:H1"/>
    <mergeCell ref="A2:AJ2"/>
    <mergeCell ref="A3:B3"/>
    <mergeCell ref="C3:H3"/>
    <mergeCell ref="O3:Q3"/>
    <mergeCell ref="R3:Y3"/>
    <mergeCell ref="AG3:AH3"/>
    <mergeCell ref="A4:AH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H5:AH6"/>
    <mergeCell ref="AI5:AI6"/>
    <mergeCell ref="AJ5:AJ6"/>
    <mergeCell ref="A5:B6"/>
  </mergeCells>
  <conditionalFormatting sqref="T7">
    <cfRule type="expression" dxfId="0" priority="3">
      <formula>T7="休"</formula>
    </cfRule>
  </conditionalFormatting>
  <conditionalFormatting sqref="C5:AG6">
    <cfRule type="expression" dxfId="1" priority="9" stopIfTrue="1">
      <formula>OR(C$5="日",C$5="六")</formula>
    </cfRule>
  </conditionalFormatting>
  <conditionalFormatting sqref="C7:AG8 C55:AG800">
    <cfRule type="expression" dxfId="0" priority="6">
      <formula>C7="休"</formula>
    </cfRule>
  </conditionalFormatting>
  <conditionalFormatting sqref="C9:AG54">
    <cfRule type="expression" dxfId="0" priority="2">
      <formula>C9="休"</formula>
    </cfRule>
  </conditionalFormatting>
  <conditionalFormatting sqref="T9 T11 T13 T15 T17 T19 T21 T23 T25 T27 T29 T31 T33 T35 T37 T39 T41 T43 T45 T47 T49 T51 T53">
    <cfRule type="expression" dxfId="0" priority="1">
      <formula>T9="休"</formula>
    </cfRule>
  </conditionalFormatting>
  <dataValidations count="3">
    <dataValidation type="list" allowBlank="1" showInputMessage="1" showErrorMessage="1" prompt="下拉选择" sqref="G1:H1">
      <formula1>"1,2,3,4,5,6,7,8,9,10,11,12"</formula1>
    </dataValidation>
    <dataValidation type="list" allowBlank="1" showInputMessage="1" showErrorMessage="1" prompt="下拉选择年份" sqref="C1:E1">
      <formula1>"2012,2013,2014,2015,2016,2017,2018"</formula1>
    </dataValidation>
    <dataValidation type="list" allowBlank="1" showInputMessage="1" showErrorMessage="1" sqref="C7:AG13">
      <formula1>"班,休"</formula1>
    </dataValidation>
  </dataValidations>
  <printOptions horizontalCentered="1"/>
  <pageMargins left="0.390277777777778" right="0.15625" top="0.275" bottom="0.195138888888889" header="0.195138888888889" footer="0.15625"/>
  <pageSetup paperSize="9" firstPageNumber="4294963191" fitToWidth="0" fitToHeight="0" orientation="landscape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考勤表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2009-08-22T08:41:00Z</dcterms:created>
  <cp:lastPrinted>2411-12-30T00:00:00Z</cp:lastPrinted>
  <dcterms:modified xsi:type="dcterms:W3CDTF">2017-06-14T10:31:51Z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