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<sst xmlns="http://schemas.openxmlformats.org/spreadsheetml/2006/main" count="159" uniqueCount="117">
  <si>
    <t>舞台设计搭建工程报价</t>
  </si>
  <si>
    <t>单位：十里桃花</t>
  </si>
  <si>
    <t>时间：2017年4月21日</t>
  </si>
  <si>
    <t>序号</t>
  </si>
  <si>
    <t>内容</t>
  </si>
  <si>
    <t>描述</t>
  </si>
  <si>
    <t>单位</t>
  </si>
  <si>
    <t>数量</t>
  </si>
  <si>
    <t>单价</t>
  </si>
  <si>
    <t>共计</t>
  </si>
  <si>
    <t>备注</t>
  </si>
  <si>
    <t>No.</t>
  </si>
  <si>
    <t>Content</t>
  </si>
  <si>
    <t>Description</t>
  </si>
  <si>
    <t>Unit</t>
  </si>
  <si>
    <t>Quantity</t>
  </si>
  <si>
    <t xml:space="preserve">Unit </t>
  </si>
  <si>
    <t xml:space="preserve">Total </t>
  </si>
  <si>
    <t>Notes</t>
  </si>
  <si>
    <t>A</t>
  </si>
  <si>
    <t>音响</t>
  </si>
  <si>
    <t>线阵音箱</t>
  </si>
  <si>
    <t>EV  XLC127+ Line Array Speaker</t>
  </si>
  <si>
    <t>只</t>
  </si>
  <si>
    <t>低音音箱</t>
  </si>
  <si>
    <t>RCF  sub  Speaker</t>
  </si>
  <si>
    <t>返听音箱</t>
  </si>
  <si>
    <t>EV QRX 115 Monitor Speak</t>
  </si>
  <si>
    <t>功放</t>
  </si>
  <si>
    <t>EV P3000 Power Amplifier(for xlc)</t>
  </si>
  <si>
    <t>音箱控制器</t>
  </si>
  <si>
    <t>EV DX38 Processor</t>
  </si>
  <si>
    <t>数码调音台</t>
  </si>
  <si>
    <t>YAMAHA  LS9-32</t>
  </si>
  <si>
    <t>台</t>
  </si>
  <si>
    <t>均衡器</t>
  </si>
  <si>
    <t>DBX2231</t>
  </si>
  <si>
    <t>效果器</t>
  </si>
  <si>
    <t>YAMAHA990</t>
  </si>
  <si>
    <t>双CD</t>
  </si>
  <si>
    <t>TASCAM  CD01U</t>
  </si>
  <si>
    <t>MD</t>
  </si>
  <si>
    <t xml:space="preserve">TASCAM  MD  </t>
  </si>
  <si>
    <t>无线话筒</t>
  </si>
  <si>
    <t>SHURE SM58</t>
  </si>
  <si>
    <t>立式话筒架</t>
  </si>
  <si>
    <t>音频专用电缆</t>
  </si>
  <si>
    <t>套</t>
  </si>
  <si>
    <t>合计</t>
  </si>
  <si>
    <t>B</t>
  </si>
  <si>
    <t>灯光</t>
  </si>
  <si>
    <t>电脑摇头图案灯</t>
  </si>
  <si>
    <t>1200W</t>
  </si>
  <si>
    <t>电脑摇头染色灯</t>
  </si>
  <si>
    <t>LED P灯</t>
  </si>
  <si>
    <t>PAR灯</t>
  </si>
  <si>
    <t>P64 1000</t>
  </si>
  <si>
    <t>支</t>
  </si>
  <si>
    <t>电脑灯控制台</t>
  </si>
  <si>
    <t>珍珠2010</t>
  </si>
  <si>
    <t>效果烟机</t>
  </si>
  <si>
    <t>干冰</t>
  </si>
  <si>
    <t>追光灯</t>
  </si>
  <si>
    <t>4000W</t>
  </si>
  <si>
    <t>电动葫芦</t>
  </si>
  <si>
    <t>配套线材</t>
  </si>
  <si>
    <t>批</t>
  </si>
  <si>
    <t>强力频闪</t>
  </si>
  <si>
    <t>数字硅车</t>
  </si>
  <si>
    <t>信号放大器</t>
  </si>
  <si>
    <t>泡泡机</t>
  </si>
  <si>
    <t>大功率泡泡机</t>
  </si>
  <si>
    <t>LAYHER架</t>
  </si>
  <si>
    <t>24*10*2</t>
  </si>
  <si>
    <r>
      <t>m</t>
    </r>
    <r>
      <rPr>
        <vertAlign val="superscript"/>
        <sz val="10"/>
        <rFont val="微软雅黑"/>
        <family val="2"/>
      </rPr>
      <t>3</t>
    </r>
  </si>
  <si>
    <t>C</t>
  </si>
  <si>
    <t>视频</t>
  </si>
  <si>
    <t>1)</t>
  </si>
  <si>
    <t>15000流明投影</t>
  </si>
  <si>
    <t>3)</t>
  </si>
  <si>
    <t>250寸背投幕布</t>
  </si>
  <si>
    <t>4)</t>
  </si>
  <si>
    <t>LED</t>
  </si>
  <si>
    <r>
      <t>11</t>
    </r>
    <r>
      <rPr>
        <sz val="10"/>
        <rFont val="微软雅黑"/>
        <family val="2"/>
      </rPr>
      <t>米</t>
    </r>
    <r>
      <rPr>
        <sz val="10"/>
        <rFont val="微软雅黑"/>
        <family val="2"/>
      </rPr>
      <t>*6</t>
    </r>
    <r>
      <rPr>
        <sz val="10"/>
        <rFont val="微软雅黑"/>
        <family val="2"/>
      </rPr>
      <t>米</t>
    </r>
  </si>
  <si>
    <t>平方米</t>
  </si>
  <si>
    <t>5)</t>
  </si>
  <si>
    <t>彩幕</t>
  </si>
  <si>
    <t>6)</t>
  </si>
  <si>
    <t>LED处理器</t>
  </si>
  <si>
    <t>7)</t>
  </si>
  <si>
    <t>分配器</t>
  </si>
  <si>
    <t>8)</t>
  </si>
  <si>
    <t>视频切换台</t>
  </si>
  <si>
    <t>安视维</t>
  </si>
  <si>
    <t>9)</t>
  </si>
  <si>
    <t>数字监视器</t>
  </si>
  <si>
    <t>11)</t>
  </si>
  <si>
    <t>相关线材</t>
  </si>
  <si>
    <t>12)</t>
  </si>
  <si>
    <t>D</t>
  </si>
  <si>
    <t>舞台制作</t>
  </si>
  <si>
    <t>2)</t>
  </si>
  <si>
    <t>舞台</t>
  </si>
  <si>
    <t>24M*12M</t>
  </si>
  <si>
    <t>舞台地毯</t>
  </si>
  <si>
    <t>KT板LOGO文字</t>
  </si>
  <si>
    <t>个</t>
  </si>
  <si>
    <t>发光灯箱</t>
  </si>
  <si>
    <t>I</t>
  </si>
  <si>
    <t>其它</t>
  </si>
  <si>
    <t>人工</t>
  </si>
  <si>
    <t>搭建人工费</t>
  </si>
  <si>
    <t>运费</t>
  </si>
  <si>
    <t>来回运车费</t>
  </si>
  <si>
    <t>次</t>
  </si>
  <si>
    <t>总计</t>
  </si>
  <si>
    <t>税后（3%）计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</si>
</sst>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4"/>
      <name val="微软雅黑"/>
      <family val="2"/>
    </font>
    <font>
      <sz val="12"/>
      <name val="微软雅黑"/>
      <family val="2"/>
    </font>
    <font>
      <b/>
      <sz val="12"/>
      <color indexed="9"/>
      <name val="微软雅黑"/>
      <family val="2"/>
    </font>
    <font>
      <b/>
      <sz val="10"/>
      <color indexed="9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Arial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vertAlign val="superscript"/>
      <sz val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微软雅黑"/>
      <family val="2"/>
    </font>
    <font>
      <b/>
      <sz val="10"/>
      <color theme="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5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6" fillId="0" borderId="0">
      <alignment/>
      <protection/>
    </xf>
  </cellStyleXfs>
  <cellXfs count="69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176" fontId="52" fillId="33" borderId="13" xfId="18" applyFont="1" applyFill="1" applyBorder="1" applyAlignment="1">
      <alignment horizontal="center" vertical="center"/>
    </xf>
    <xf numFmtId="176" fontId="52" fillId="33" borderId="14" xfId="18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176" fontId="7" fillId="34" borderId="13" xfId="0" applyNumberFormat="1" applyFont="1" applyFill="1" applyBorder="1" applyAlignment="1">
      <alignment vertical="center"/>
    </xf>
    <xf numFmtId="176" fontId="7" fillId="34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76" fontId="8" fillId="0" borderId="13" xfId="18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13" xfId="64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0" fontId="8" fillId="17" borderId="12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justify" vertical="top" wrapText="1"/>
    </xf>
    <xf numFmtId="0" fontId="8" fillId="17" borderId="13" xfId="0" applyFont="1" applyFill="1" applyBorder="1" applyAlignment="1">
      <alignment horizontal="justify" vertical="top" wrapText="1"/>
    </xf>
    <xf numFmtId="0" fontId="8" fillId="17" borderId="13" xfId="0" applyFont="1" applyFill="1" applyBorder="1" applyAlignment="1">
      <alignment horizontal="center" vertical="center"/>
    </xf>
    <xf numFmtId="176" fontId="7" fillId="17" borderId="13" xfId="18" applyFont="1" applyFill="1" applyBorder="1" applyAlignment="1">
      <alignment horizontal="left" vertical="center" wrapText="1"/>
    </xf>
    <xf numFmtId="176" fontId="8" fillId="17" borderId="13" xfId="0" applyNumberFormat="1" applyFont="1" applyFill="1" applyBorder="1" applyAlignment="1">
      <alignment horizontal="center" vertical="center"/>
    </xf>
    <xf numFmtId="176" fontId="8" fillId="17" borderId="14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horizontal="justify" vertical="top" wrapText="1"/>
    </xf>
    <xf numFmtId="176" fontId="8" fillId="0" borderId="14" xfId="18" applyFont="1" applyBorder="1" applyAlignment="1">
      <alignment horizontal="left" vertical="center"/>
    </xf>
    <xf numFmtId="0" fontId="8" fillId="35" borderId="13" xfId="0" applyFont="1" applyFill="1" applyBorder="1" applyAlignment="1">
      <alignment horizontal="justify" vertical="top" wrapText="1"/>
    </xf>
    <xf numFmtId="0" fontId="8" fillId="17" borderId="13" xfId="0" applyFont="1" applyFill="1" applyBorder="1" applyAlignment="1">
      <alignment horizontal="left" vertical="center"/>
    </xf>
    <xf numFmtId="176" fontId="8" fillId="17" borderId="13" xfId="18" applyFont="1" applyFill="1" applyBorder="1" applyAlignment="1">
      <alignment horizontal="right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vertical="center"/>
    </xf>
    <xf numFmtId="176" fontId="7" fillId="36" borderId="13" xfId="0" applyNumberFormat="1" applyFont="1" applyFill="1" applyBorder="1" applyAlignment="1">
      <alignment vertical="center"/>
    </xf>
    <xf numFmtId="176" fontId="7" fillId="36" borderId="14" xfId="0" applyNumberFormat="1" applyFont="1" applyFill="1" applyBorder="1" applyAlignment="1">
      <alignment vertical="center"/>
    </xf>
    <xf numFmtId="0" fontId="8" fillId="0" borderId="13" xfId="64" applyFont="1" applyBorder="1" applyAlignment="1">
      <alignment vertical="center"/>
      <protection/>
    </xf>
    <xf numFmtId="9" fontId="8" fillId="0" borderId="13" xfId="64" applyNumberFormat="1" applyFont="1" applyBorder="1" applyAlignment="1">
      <alignment vertical="center"/>
      <protection/>
    </xf>
    <xf numFmtId="0" fontId="8" fillId="0" borderId="13" xfId="64" applyFont="1" applyBorder="1" applyAlignment="1">
      <alignment horizontal="center" vertical="center"/>
      <protection/>
    </xf>
    <xf numFmtId="176" fontId="8" fillId="35" borderId="13" xfId="18" applyFont="1" applyFill="1" applyBorder="1" applyAlignment="1">
      <alignment horizontal="left" vertical="center"/>
    </xf>
    <xf numFmtId="176" fontId="8" fillId="35" borderId="14" xfId="18" applyFont="1" applyFill="1" applyBorder="1" applyAlignment="1">
      <alignment horizontal="left" vertical="center"/>
    </xf>
    <xf numFmtId="0" fontId="8" fillId="0" borderId="13" xfId="64" applyFont="1" applyBorder="1" applyAlignment="1">
      <alignment vertical="center"/>
      <protection/>
    </xf>
    <xf numFmtId="0" fontId="8" fillId="35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top" wrapText="1"/>
    </xf>
    <xf numFmtId="176" fontId="8" fillId="0" borderId="13" xfId="18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176" fontId="7" fillId="34" borderId="16" xfId="18" applyFont="1" applyFill="1" applyBorder="1" applyAlignment="1">
      <alignment horizontal="right" vertical="center"/>
    </xf>
    <xf numFmtId="176" fontId="7" fillId="34" borderId="17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176" fontId="7" fillId="34" borderId="20" xfId="18" applyFont="1" applyFill="1" applyBorder="1" applyAlignment="1">
      <alignment horizontal="right" vertical="center"/>
    </xf>
    <xf numFmtId="176" fontId="7" fillId="34" borderId="21" xfId="18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0,0&#10;&#10;NA&#10;&#10;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52">
      <selection activeCell="A1" sqref="A1:H67"/>
    </sheetView>
  </sheetViews>
  <sheetFormatPr defaultColWidth="9.125" defaultRowHeight="14.25"/>
  <cols>
    <col min="1" max="1" width="5.00390625" style="0" bestFit="1" customWidth="1"/>
    <col min="2" max="2" width="15.25390625" style="0" customWidth="1"/>
    <col min="3" max="3" width="24.375" style="0" customWidth="1"/>
    <col min="4" max="4" width="6.75390625" style="0" bestFit="1" customWidth="1"/>
    <col min="5" max="5" width="12.25390625" style="0" bestFit="1" customWidth="1"/>
    <col min="6" max="6" width="16.625" style="0" customWidth="1"/>
    <col min="7" max="7" width="17.00390625" style="0" customWidth="1"/>
    <col min="8" max="8" width="14.625" style="0" customWidth="1"/>
  </cols>
  <sheetData>
    <row r="1" spans="1:8" ht="33.75">
      <c r="A1" s="3" t="s">
        <v>0</v>
      </c>
      <c r="B1" s="3"/>
      <c r="C1" s="3"/>
      <c r="D1" s="4"/>
      <c r="E1" s="4"/>
      <c r="F1" s="4"/>
      <c r="G1" s="4"/>
      <c r="H1" s="4"/>
    </row>
    <row r="2" spans="1:8" ht="24" customHeight="1">
      <c r="A2" s="5" t="s">
        <v>1</v>
      </c>
      <c r="B2" s="5"/>
      <c r="C2" s="5"/>
      <c r="D2" s="6" t="s">
        <v>2</v>
      </c>
      <c r="E2" s="6"/>
      <c r="F2" s="6"/>
      <c r="G2" s="6"/>
      <c r="H2" s="7"/>
    </row>
    <row r="3" spans="1:8" ht="27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</row>
    <row r="4" spans="1:8" ht="16.5">
      <c r="A4" s="11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13" t="s">
        <v>17</v>
      </c>
      <c r="H4" s="14" t="s">
        <v>18</v>
      </c>
    </row>
    <row r="5" spans="1:8" ht="18" customHeight="1">
      <c r="A5" s="15" t="s">
        <v>19</v>
      </c>
      <c r="B5" s="16" t="s">
        <v>20</v>
      </c>
      <c r="C5" s="16"/>
      <c r="D5" s="16"/>
      <c r="E5" s="16"/>
      <c r="F5" s="16"/>
      <c r="G5" s="17"/>
      <c r="H5" s="18"/>
    </row>
    <row r="6" spans="1:8" ht="16.5">
      <c r="A6" s="19">
        <v>1</v>
      </c>
      <c r="B6" s="20" t="s">
        <v>21</v>
      </c>
      <c r="C6" s="19" t="s">
        <v>22</v>
      </c>
      <c r="D6" s="21" t="s">
        <v>23</v>
      </c>
      <c r="E6" s="21">
        <v>12</v>
      </c>
      <c r="F6" s="22">
        <v>3000</v>
      </c>
      <c r="G6" s="23">
        <f>F6*E6</f>
        <v>36000</v>
      </c>
      <c r="H6" s="24"/>
    </row>
    <row r="7" spans="1:8" ht="16.5">
      <c r="A7" s="19">
        <v>2</v>
      </c>
      <c r="B7" s="20" t="s">
        <v>24</v>
      </c>
      <c r="C7" s="19" t="s">
        <v>25</v>
      </c>
      <c r="D7" s="21" t="s">
        <v>23</v>
      </c>
      <c r="E7" s="21">
        <v>6</v>
      </c>
      <c r="F7" s="22">
        <v>3200</v>
      </c>
      <c r="G7" s="23">
        <f aca="true" t="shared" si="0" ref="G7:G18">F7*E7</f>
        <v>19200</v>
      </c>
      <c r="H7" s="24"/>
    </row>
    <row r="8" spans="1:8" ht="16.5">
      <c r="A8" s="19">
        <v>3</v>
      </c>
      <c r="B8" s="20" t="s">
        <v>26</v>
      </c>
      <c r="C8" s="19" t="s">
        <v>27</v>
      </c>
      <c r="D8" s="21" t="s">
        <v>23</v>
      </c>
      <c r="E8" s="21">
        <v>6</v>
      </c>
      <c r="F8" s="22">
        <v>2500</v>
      </c>
      <c r="G8" s="23">
        <f t="shared" si="0"/>
        <v>15000</v>
      </c>
      <c r="H8" s="24"/>
    </row>
    <row r="9" spans="1:8" ht="16.5">
      <c r="A9" s="19">
        <v>4</v>
      </c>
      <c r="B9" s="20" t="s">
        <v>28</v>
      </c>
      <c r="C9" s="19" t="s">
        <v>29</v>
      </c>
      <c r="D9" s="21" t="s">
        <v>23</v>
      </c>
      <c r="E9" s="25">
        <v>8</v>
      </c>
      <c r="F9" s="22">
        <v>2000</v>
      </c>
      <c r="G9" s="23">
        <f t="shared" si="0"/>
        <v>16000</v>
      </c>
      <c r="H9" s="24"/>
    </row>
    <row r="10" spans="1:8" ht="16.5">
      <c r="A10" s="19">
        <v>5</v>
      </c>
      <c r="B10" s="26" t="s">
        <v>30</v>
      </c>
      <c r="C10" s="25" t="s">
        <v>31</v>
      </c>
      <c r="D10" s="21" t="s">
        <v>23</v>
      </c>
      <c r="E10" s="21">
        <v>2</v>
      </c>
      <c r="F10" s="22">
        <v>5000</v>
      </c>
      <c r="G10" s="23">
        <f t="shared" si="0"/>
        <v>10000</v>
      </c>
      <c r="H10" s="24"/>
    </row>
    <row r="11" spans="1:8" ht="16.5">
      <c r="A11" s="19">
        <v>6</v>
      </c>
      <c r="B11" s="26" t="s">
        <v>32</v>
      </c>
      <c r="C11" s="27" t="s">
        <v>33</v>
      </c>
      <c r="D11" s="21" t="s">
        <v>34</v>
      </c>
      <c r="E11" s="21">
        <v>1</v>
      </c>
      <c r="F11" s="22">
        <v>15000</v>
      </c>
      <c r="G11" s="23">
        <f t="shared" si="0"/>
        <v>15000</v>
      </c>
      <c r="H11" s="24"/>
    </row>
    <row r="12" spans="1:8" ht="16.5">
      <c r="A12" s="19">
        <v>7</v>
      </c>
      <c r="B12" s="26" t="s">
        <v>35</v>
      </c>
      <c r="C12" s="27" t="s">
        <v>36</v>
      </c>
      <c r="D12" s="21" t="s">
        <v>34</v>
      </c>
      <c r="E12" s="21">
        <v>4</v>
      </c>
      <c r="F12" s="22">
        <v>6800</v>
      </c>
      <c r="G12" s="23">
        <f t="shared" si="0"/>
        <v>27200</v>
      </c>
      <c r="H12" s="24"/>
    </row>
    <row r="13" spans="1:8" ht="16.5">
      <c r="A13" s="19">
        <v>8</v>
      </c>
      <c r="B13" s="26" t="s">
        <v>37</v>
      </c>
      <c r="C13" s="21" t="s">
        <v>38</v>
      </c>
      <c r="D13" s="21" t="s">
        <v>34</v>
      </c>
      <c r="E13" s="21">
        <v>1</v>
      </c>
      <c r="F13" s="22">
        <v>7500</v>
      </c>
      <c r="G13" s="23">
        <f t="shared" si="0"/>
        <v>7500</v>
      </c>
      <c r="H13" s="24"/>
    </row>
    <row r="14" spans="1:8" ht="16.5">
      <c r="A14" s="19">
        <v>9</v>
      </c>
      <c r="B14" s="26" t="s">
        <v>39</v>
      </c>
      <c r="C14" s="21" t="s">
        <v>40</v>
      </c>
      <c r="D14" s="21" t="s">
        <v>34</v>
      </c>
      <c r="E14" s="21">
        <v>2</v>
      </c>
      <c r="F14" s="22">
        <v>1200</v>
      </c>
      <c r="G14" s="23">
        <f t="shared" si="0"/>
        <v>2400</v>
      </c>
      <c r="H14" s="24"/>
    </row>
    <row r="15" spans="1:8" ht="16.5">
      <c r="A15" s="19">
        <v>10</v>
      </c>
      <c r="B15" s="26" t="s">
        <v>41</v>
      </c>
      <c r="C15" s="21" t="s">
        <v>42</v>
      </c>
      <c r="D15" s="21" t="s">
        <v>34</v>
      </c>
      <c r="E15" s="21">
        <v>1</v>
      </c>
      <c r="F15" s="22">
        <v>7200</v>
      </c>
      <c r="G15" s="23">
        <f t="shared" si="0"/>
        <v>7200</v>
      </c>
      <c r="H15" s="24"/>
    </row>
    <row r="16" spans="1:8" ht="16.5">
      <c r="A16" s="19">
        <v>11</v>
      </c>
      <c r="B16" s="26" t="s">
        <v>43</v>
      </c>
      <c r="C16" s="27" t="s">
        <v>44</v>
      </c>
      <c r="D16" s="21" t="s">
        <v>23</v>
      </c>
      <c r="E16" s="21">
        <v>8</v>
      </c>
      <c r="F16" s="22">
        <v>800</v>
      </c>
      <c r="G16" s="23">
        <f t="shared" si="0"/>
        <v>6400</v>
      </c>
      <c r="H16" s="24"/>
    </row>
    <row r="17" spans="1:8" ht="16.5">
      <c r="A17" s="28">
        <v>12</v>
      </c>
      <c r="B17" s="29" t="s">
        <v>45</v>
      </c>
      <c r="C17" s="30"/>
      <c r="D17" s="31" t="s">
        <v>23</v>
      </c>
      <c r="E17" s="21">
        <v>2</v>
      </c>
      <c r="F17" s="22">
        <v>400</v>
      </c>
      <c r="G17" s="23">
        <f t="shared" si="0"/>
        <v>800</v>
      </c>
      <c r="H17" s="24"/>
    </row>
    <row r="18" spans="1:8" ht="16.5">
      <c r="A18" s="28">
        <v>13</v>
      </c>
      <c r="B18" s="29" t="s">
        <v>46</v>
      </c>
      <c r="C18" s="30"/>
      <c r="D18" s="31" t="s">
        <v>47</v>
      </c>
      <c r="E18" s="21">
        <v>1</v>
      </c>
      <c r="F18" s="22">
        <v>800</v>
      </c>
      <c r="G18" s="23">
        <f t="shared" si="0"/>
        <v>800</v>
      </c>
      <c r="H18" s="24"/>
    </row>
    <row r="19" spans="1:8" ht="16.5">
      <c r="A19" s="28">
        <v>14</v>
      </c>
      <c r="B19" s="29"/>
      <c r="C19" s="30"/>
      <c r="D19" s="29"/>
      <c r="E19" s="21"/>
      <c r="F19" s="22"/>
      <c r="G19" s="23"/>
      <c r="H19" s="24"/>
    </row>
    <row r="20" spans="1:8" ht="16.5">
      <c r="A20" s="32"/>
      <c r="B20" s="33"/>
      <c r="C20" s="34"/>
      <c r="D20" s="33"/>
      <c r="E20" s="35"/>
      <c r="F20" s="36" t="s">
        <v>48</v>
      </c>
      <c r="G20" s="37">
        <f>SUM(G6:G19)</f>
        <v>163500</v>
      </c>
      <c r="H20" s="38"/>
    </row>
    <row r="21" spans="1:8" ht="21" customHeight="1">
      <c r="A21" s="15" t="s">
        <v>49</v>
      </c>
      <c r="B21" s="16" t="s">
        <v>50</v>
      </c>
      <c r="C21" s="16"/>
      <c r="D21" s="16"/>
      <c r="E21" s="16"/>
      <c r="F21" s="16"/>
      <c r="G21" s="17"/>
      <c r="H21" s="18"/>
    </row>
    <row r="22" spans="1:8" ht="16.5">
      <c r="A22" s="28">
        <v>1</v>
      </c>
      <c r="B22" s="39" t="s">
        <v>51</v>
      </c>
      <c r="C22" s="40" t="s">
        <v>52</v>
      </c>
      <c r="D22" s="26" t="s">
        <v>34</v>
      </c>
      <c r="E22" s="26">
        <v>30</v>
      </c>
      <c r="F22" s="21">
        <v>300</v>
      </c>
      <c r="G22" s="22">
        <f aca="true" t="shared" si="1" ref="G22:G36">F22*E22</f>
        <v>9000</v>
      </c>
      <c r="H22" s="41"/>
    </row>
    <row r="23" spans="1:8" ht="16.5">
      <c r="A23" s="28">
        <v>2</v>
      </c>
      <c r="B23" s="39" t="s">
        <v>53</v>
      </c>
      <c r="C23" s="40" t="s">
        <v>52</v>
      </c>
      <c r="D23" s="26" t="s">
        <v>34</v>
      </c>
      <c r="E23" s="26">
        <v>18</v>
      </c>
      <c r="F23" s="21">
        <v>300</v>
      </c>
      <c r="G23" s="22">
        <f t="shared" si="1"/>
        <v>5400</v>
      </c>
      <c r="H23" s="41"/>
    </row>
    <row r="24" spans="1:8" ht="16.5">
      <c r="A24" s="28">
        <v>3</v>
      </c>
      <c r="B24" s="26" t="s">
        <v>54</v>
      </c>
      <c r="C24" s="40"/>
      <c r="D24" s="26" t="s">
        <v>34</v>
      </c>
      <c r="E24" s="26">
        <v>100</v>
      </c>
      <c r="F24" s="21">
        <v>100</v>
      </c>
      <c r="G24" s="22">
        <f t="shared" si="1"/>
        <v>10000</v>
      </c>
      <c r="H24" s="41"/>
    </row>
    <row r="25" spans="1:8" ht="16.5">
      <c r="A25" s="28">
        <v>4</v>
      </c>
      <c r="B25" s="42" t="s">
        <v>55</v>
      </c>
      <c r="C25" s="40" t="s">
        <v>56</v>
      </c>
      <c r="D25" s="26" t="s">
        <v>57</v>
      </c>
      <c r="E25" s="26">
        <v>50</v>
      </c>
      <c r="F25" s="21">
        <v>30</v>
      </c>
      <c r="G25" s="22">
        <f t="shared" si="1"/>
        <v>1500</v>
      </c>
      <c r="H25" s="41"/>
    </row>
    <row r="26" spans="1:8" ht="16.5">
      <c r="A26" s="28">
        <v>5</v>
      </c>
      <c r="B26" s="42" t="s">
        <v>58</v>
      </c>
      <c r="C26" s="40" t="s">
        <v>59</v>
      </c>
      <c r="D26" s="26" t="s">
        <v>34</v>
      </c>
      <c r="E26" s="26">
        <v>1</v>
      </c>
      <c r="F26" s="21">
        <v>600</v>
      </c>
      <c r="G26" s="22">
        <f t="shared" si="1"/>
        <v>600</v>
      </c>
      <c r="H26" s="41"/>
    </row>
    <row r="27" spans="1:8" ht="16.5">
      <c r="A27" s="28">
        <v>6</v>
      </c>
      <c r="B27" s="42" t="s">
        <v>60</v>
      </c>
      <c r="C27" s="40"/>
      <c r="D27" s="26" t="s">
        <v>34</v>
      </c>
      <c r="E27" s="26">
        <v>2</v>
      </c>
      <c r="F27" s="21">
        <v>200</v>
      </c>
      <c r="G27" s="22">
        <f t="shared" si="1"/>
        <v>400</v>
      </c>
      <c r="H27" s="41"/>
    </row>
    <row r="28" spans="1:8" ht="16.5">
      <c r="A28" s="28">
        <v>7</v>
      </c>
      <c r="B28" s="42" t="s">
        <v>61</v>
      </c>
      <c r="C28" s="40"/>
      <c r="D28" s="26"/>
      <c r="E28" s="26">
        <v>4</v>
      </c>
      <c r="F28" s="21">
        <v>800</v>
      </c>
      <c r="G28" s="22">
        <f t="shared" si="1"/>
        <v>3200</v>
      </c>
      <c r="H28" s="41"/>
    </row>
    <row r="29" spans="1:8" ht="16.5">
      <c r="A29" s="28">
        <v>8</v>
      </c>
      <c r="B29" s="39" t="s">
        <v>62</v>
      </c>
      <c r="C29" s="40" t="s">
        <v>63</v>
      </c>
      <c r="D29" s="26" t="s">
        <v>34</v>
      </c>
      <c r="E29" s="26">
        <v>2</v>
      </c>
      <c r="F29" s="21">
        <v>600</v>
      </c>
      <c r="G29" s="22">
        <f t="shared" si="1"/>
        <v>1200</v>
      </c>
      <c r="H29" s="41"/>
    </row>
    <row r="30" spans="1:8" ht="16.5">
      <c r="A30" s="28">
        <v>9</v>
      </c>
      <c r="B30" s="42" t="s">
        <v>64</v>
      </c>
      <c r="C30" s="40"/>
      <c r="D30" s="26" t="s">
        <v>47</v>
      </c>
      <c r="E30" s="26">
        <v>8</v>
      </c>
      <c r="F30" s="21">
        <v>0</v>
      </c>
      <c r="G30" s="22">
        <f t="shared" si="1"/>
        <v>0</v>
      </c>
      <c r="H30" s="41"/>
    </row>
    <row r="31" spans="1:8" ht="16.5">
      <c r="A31" s="28">
        <v>10</v>
      </c>
      <c r="B31" s="42" t="s">
        <v>65</v>
      </c>
      <c r="C31" s="40"/>
      <c r="D31" s="26" t="s">
        <v>66</v>
      </c>
      <c r="E31" s="26">
        <v>0</v>
      </c>
      <c r="F31" s="21">
        <v>0</v>
      </c>
      <c r="G31" s="22">
        <f t="shared" si="1"/>
        <v>0</v>
      </c>
      <c r="H31" s="41"/>
    </row>
    <row r="32" spans="1:8" ht="16.5">
      <c r="A32" s="28">
        <v>11</v>
      </c>
      <c r="B32" s="39" t="s">
        <v>67</v>
      </c>
      <c r="C32" s="40"/>
      <c r="D32" s="26" t="s">
        <v>34</v>
      </c>
      <c r="E32" s="26">
        <v>6</v>
      </c>
      <c r="F32" s="21">
        <v>80</v>
      </c>
      <c r="G32" s="22">
        <f t="shared" si="1"/>
        <v>480</v>
      </c>
      <c r="H32" s="41"/>
    </row>
    <row r="33" spans="1:8" ht="16.5">
      <c r="A33" s="28">
        <v>12</v>
      </c>
      <c r="B33" s="39" t="s">
        <v>68</v>
      </c>
      <c r="C33" s="40"/>
      <c r="D33" s="26"/>
      <c r="E33" s="26">
        <v>4</v>
      </c>
      <c r="F33" s="21">
        <v>0</v>
      </c>
      <c r="G33" s="22">
        <f t="shared" si="1"/>
        <v>0</v>
      </c>
      <c r="H33" s="41"/>
    </row>
    <row r="34" spans="1:8" ht="16.5">
      <c r="A34" s="28">
        <v>13</v>
      </c>
      <c r="B34" s="42" t="s">
        <v>69</v>
      </c>
      <c r="C34" s="40"/>
      <c r="D34" s="26"/>
      <c r="E34" s="26"/>
      <c r="F34" s="21"/>
      <c r="G34" s="22">
        <f t="shared" si="1"/>
        <v>0</v>
      </c>
      <c r="H34" s="41"/>
    </row>
    <row r="35" spans="1:8" ht="16.5">
      <c r="A35" s="28">
        <v>14</v>
      </c>
      <c r="B35" s="42" t="s">
        <v>70</v>
      </c>
      <c r="C35" s="39" t="s">
        <v>71</v>
      </c>
      <c r="D35" s="26" t="s">
        <v>34</v>
      </c>
      <c r="E35" s="26">
        <v>4</v>
      </c>
      <c r="F35" s="21">
        <v>250</v>
      </c>
      <c r="G35" s="22">
        <f t="shared" si="1"/>
        <v>1000</v>
      </c>
      <c r="H35" s="41"/>
    </row>
    <row r="36" spans="1:8" ht="16.5">
      <c r="A36" s="28">
        <v>15</v>
      </c>
      <c r="B36" s="26" t="s">
        <v>72</v>
      </c>
      <c r="C36" s="26" t="s">
        <v>73</v>
      </c>
      <c r="D36" s="26" t="s">
        <v>74</v>
      </c>
      <c r="E36" s="26">
        <v>576</v>
      </c>
      <c r="F36" s="21">
        <v>20</v>
      </c>
      <c r="G36" s="22">
        <f t="shared" si="1"/>
        <v>11520</v>
      </c>
      <c r="H36" s="41"/>
    </row>
    <row r="37" spans="1:8" ht="16.5">
      <c r="A37" s="28"/>
      <c r="B37" s="42"/>
      <c r="C37" s="40"/>
      <c r="D37" s="26"/>
      <c r="E37" s="26"/>
      <c r="F37" s="21"/>
      <c r="G37" s="22"/>
      <c r="H37" s="41"/>
    </row>
    <row r="38" spans="1:8" ht="16.5">
      <c r="A38" s="28"/>
      <c r="B38" s="42"/>
      <c r="C38" s="40"/>
      <c r="D38" s="26"/>
      <c r="E38" s="26"/>
      <c r="F38" s="21"/>
      <c r="G38" s="22"/>
      <c r="H38" s="41"/>
    </row>
    <row r="39" spans="1:8" ht="16.5">
      <c r="A39" s="28"/>
      <c r="B39" s="42"/>
      <c r="C39" s="40"/>
      <c r="D39" s="26"/>
      <c r="E39" s="26"/>
      <c r="F39" s="21"/>
      <c r="G39" s="22"/>
      <c r="H39" s="41"/>
    </row>
    <row r="40" spans="1:8" ht="16.5">
      <c r="A40" s="32"/>
      <c r="B40" s="33"/>
      <c r="C40" s="43"/>
      <c r="D40" s="33"/>
      <c r="E40" s="35"/>
      <c r="F40" s="44" t="s">
        <v>48</v>
      </c>
      <c r="G40" s="37">
        <f>SUM(G22:G39)</f>
        <v>44300</v>
      </c>
      <c r="H40" s="38"/>
    </row>
    <row r="41" spans="1:8" s="1" customFormat="1" ht="13.5" customHeight="1">
      <c r="A41" s="45" t="s">
        <v>75</v>
      </c>
      <c r="B41" s="46" t="s">
        <v>76</v>
      </c>
      <c r="C41" s="46"/>
      <c r="D41" s="46"/>
      <c r="E41" s="46"/>
      <c r="F41" s="46"/>
      <c r="G41" s="47"/>
      <c r="H41" s="48"/>
    </row>
    <row r="42" spans="1:8" s="2" customFormat="1" ht="13.5" customHeight="1">
      <c r="A42" s="28" t="s">
        <v>77</v>
      </c>
      <c r="B42" s="26" t="s">
        <v>78</v>
      </c>
      <c r="C42" s="49"/>
      <c r="D42" s="50" t="s">
        <v>34</v>
      </c>
      <c r="E42" s="51">
        <v>2</v>
      </c>
      <c r="F42" s="52">
        <v>500</v>
      </c>
      <c r="G42" s="52">
        <f aca="true" t="shared" si="2" ref="G42:G50">F42*E42</f>
        <v>1000</v>
      </c>
      <c r="H42" s="53"/>
    </row>
    <row r="43" spans="1:8" s="2" customFormat="1" ht="13.5" customHeight="1">
      <c r="A43" s="28" t="s">
        <v>79</v>
      </c>
      <c r="B43" s="26" t="s">
        <v>80</v>
      </c>
      <c r="C43" s="49"/>
      <c r="D43" s="26" t="s">
        <v>47</v>
      </c>
      <c r="E43" s="51">
        <v>2</v>
      </c>
      <c r="F43" s="52">
        <v>4000</v>
      </c>
      <c r="G43" s="52">
        <f t="shared" si="2"/>
        <v>8000</v>
      </c>
      <c r="H43" s="53"/>
    </row>
    <row r="44" spans="1:8" s="2" customFormat="1" ht="13.5" customHeight="1">
      <c r="A44" s="28" t="s">
        <v>81</v>
      </c>
      <c r="B44" s="26" t="s">
        <v>82</v>
      </c>
      <c r="C44" s="49" t="s">
        <v>83</v>
      </c>
      <c r="D44" s="26" t="s">
        <v>84</v>
      </c>
      <c r="E44" s="51">
        <v>66</v>
      </c>
      <c r="F44" s="52">
        <v>600</v>
      </c>
      <c r="G44" s="52">
        <f t="shared" si="2"/>
        <v>39600</v>
      </c>
      <c r="H44" s="53"/>
    </row>
    <row r="45" spans="1:8" s="2" customFormat="1" ht="13.5" customHeight="1">
      <c r="A45" s="28" t="s">
        <v>85</v>
      </c>
      <c r="B45" s="26" t="s">
        <v>86</v>
      </c>
      <c r="C45" s="49"/>
      <c r="D45" s="26" t="s">
        <v>84</v>
      </c>
      <c r="E45" s="51">
        <v>100</v>
      </c>
      <c r="F45" s="52">
        <v>260</v>
      </c>
      <c r="G45" s="52">
        <f t="shared" si="2"/>
        <v>26000</v>
      </c>
      <c r="H45" s="53"/>
    </row>
    <row r="46" spans="1:8" s="2" customFormat="1" ht="13.5" customHeight="1">
      <c r="A46" s="28" t="s">
        <v>87</v>
      </c>
      <c r="B46" s="26" t="s">
        <v>88</v>
      </c>
      <c r="C46" s="49"/>
      <c r="D46" s="26" t="s">
        <v>34</v>
      </c>
      <c r="E46" s="51">
        <v>1</v>
      </c>
      <c r="F46" s="52">
        <v>200</v>
      </c>
      <c r="G46" s="52">
        <f t="shared" si="2"/>
        <v>200</v>
      </c>
      <c r="H46" s="53"/>
    </row>
    <row r="47" spans="1:8" s="2" customFormat="1" ht="13.5" customHeight="1">
      <c r="A47" s="28" t="s">
        <v>89</v>
      </c>
      <c r="B47" s="26" t="s">
        <v>90</v>
      </c>
      <c r="C47" s="49"/>
      <c r="D47" s="26" t="s">
        <v>34</v>
      </c>
      <c r="E47" s="51">
        <v>4</v>
      </c>
      <c r="F47" s="52">
        <v>100</v>
      </c>
      <c r="G47" s="52">
        <f t="shared" si="2"/>
        <v>400</v>
      </c>
      <c r="H47" s="53"/>
    </row>
    <row r="48" spans="1:8" s="2" customFormat="1" ht="13.5" customHeight="1">
      <c r="A48" s="28" t="s">
        <v>91</v>
      </c>
      <c r="B48" s="26" t="s">
        <v>92</v>
      </c>
      <c r="C48" s="54" t="s">
        <v>93</v>
      </c>
      <c r="D48" s="50" t="s">
        <v>34</v>
      </c>
      <c r="E48" s="51">
        <v>1</v>
      </c>
      <c r="F48" s="52">
        <v>1600</v>
      </c>
      <c r="G48" s="52">
        <f t="shared" si="2"/>
        <v>1600</v>
      </c>
      <c r="H48" s="53"/>
    </row>
    <row r="49" spans="1:8" s="2" customFormat="1" ht="13.5" customHeight="1">
      <c r="A49" s="28" t="s">
        <v>94</v>
      </c>
      <c r="B49" s="26" t="s">
        <v>95</v>
      </c>
      <c r="C49" s="49"/>
      <c r="D49" s="50" t="s">
        <v>34</v>
      </c>
      <c r="E49" s="51">
        <v>3</v>
      </c>
      <c r="F49" s="52">
        <v>400</v>
      </c>
      <c r="G49" s="52">
        <f t="shared" si="2"/>
        <v>1200</v>
      </c>
      <c r="H49" s="53"/>
    </row>
    <row r="50" spans="1:8" s="2" customFormat="1" ht="13.5" customHeight="1">
      <c r="A50" s="28" t="s">
        <v>96</v>
      </c>
      <c r="B50" s="26" t="s">
        <v>97</v>
      </c>
      <c r="C50" s="49"/>
      <c r="D50" s="50" t="s">
        <v>66</v>
      </c>
      <c r="E50" s="51">
        <v>1</v>
      </c>
      <c r="F50" s="52"/>
      <c r="G50" s="52">
        <f t="shared" si="2"/>
        <v>0</v>
      </c>
      <c r="H50" s="53"/>
    </row>
    <row r="51" spans="1:8" s="2" customFormat="1" ht="13.5" customHeight="1">
      <c r="A51" s="28" t="s">
        <v>98</v>
      </c>
      <c r="B51" s="26"/>
      <c r="C51" s="54"/>
      <c r="D51" s="50"/>
      <c r="E51" s="51"/>
      <c r="F51" s="52"/>
      <c r="G51" s="52"/>
      <c r="H51" s="53"/>
    </row>
    <row r="52" spans="1:8" s="1" customFormat="1" ht="13.5" customHeight="1">
      <c r="A52" s="32"/>
      <c r="B52" s="33"/>
      <c r="C52" s="43"/>
      <c r="D52" s="33"/>
      <c r="E52" s="35"/>
      <c r="F52" s="44" t="s">
        <v>48</v>
      </c>
      <c r="G52" s="37">
        <f>SUM(G42:G50)</f>
        <v>78000</v>
      </c>
      <c r="H52" s="38"/>
    </row>
    <row r="53" spans="1:8" s="1" customFormat="1" ht="13.5" customHeight="1">
      <c r="A53" s="45" t="s">
        <v>99</v>
      </c>
      <c r="B53" s="46" t="s">
        <v>100</v>
      </c>
      <c r="C53" s="46"/>
      <c r="D53" s="46"/>
      <c r="E53" s="46"/>
      <c r="F53" s="46"/>
      <c r="G53" s="47"/>
      <c r="H53" s="48"/>
    </row>
    <row r="54" spans="1:8" s="1" customFormat="1" ht="13.5" customHeight="1">
      <c r="A54" s="28" t="s">
        <v>101</v>
      </c>
      <c r="B54" s="55" t="s">
        <v>102</v>
      </c>
      <c r="C54" s="56" t="s">
        <v>103</v>
      </c>
      <c r="D54" s="39" t="s">
        <v>84</v>
      </c>
      <c r="E54" s="21">
        <v>288</v>
      </c>
      <c r="F54" s="52">
        <v>50</v>
      </c>
      <c r="G54" s="23">
        <f aca="true" t="shared" si="3" ref="G54:G57">F54*E54</f>
        <v>14400</v>
      </c>
      <c r="H54" s="24"/>
    </row>
    <row r="55" spans="1:8" s="1" customFormat="1" ht="13.5" customHeight="1">
      <c r="A55" s="28" t="s">
        <v>79</v>
      </c>
      <c r="B55" s="55" t="s">
        <v>104</v>
      </c>
      <c r="C55" s="56"/>
      <c r="D55" s="39" t="s">
        <v>84</v>
      </c>
      <c r="E55" s="21">
        <v>300</v>
      </c>
      <c r="F55" s="52">
        <v>8</v>
      </c>
      <c r="G55" s="23">
        <f t="shared" si="3"/>
        <v>2400</v>
      </c>
      <c r="H55" s="24"/>
    </row>
    <row r="56" spans="1:8" s="1" customFormat="1" ht="13.5" customHeight="1">
      <c r="A56" s="28" t="s">
        <v>85</v>
      </c>
      <c r="B56" s="55" t="s">
        <v>105</v>
      </c>
      <c r="C56" s="56"/>
      <c r="D56" s="39" t="s">
        <v>106</v>
      </c>
      <c r="E56" s="21">
        <v>1</v>
      </c>
      <c r="F56" s="52">
        <v>700</v>
      </c>
      <c r="G56" s="23">
        <f t="shared" si="3"/>
        <v>700</v>
      </c>
      <c r="H56" s="24"/>
    </row>
    <row r="57" spans="1:8" s="1" customFormat="1" ht="16.5">
      <c r="A57" s="28" t="s">
        <v>87</v>
      </c>
      <c r="B57" s="55" t="s">
        <v>107</v>
      </c>
      <c r="C57" s="56"/>
      <c r="D57" s="39"/>
      <c r="E57" s="21">
        <v>1</v>
      </c>
      <c r="F57" s="52">
        <v>2500</v>
      </c>
      <c r="G57" s="23">
        <f t="shared" si="3"/>
        <v>2500</v>
      </c>
      <c r="H57" s="24"/>
    </row>
    <row r="58" spans="1:8" s="1" customFormat="1" ht="13.5" customHeight="1">
      <c r="A58" s="28" t="s">
        <v>89</v>
      </c>
      <c r="B58" s="55"/>
      <c r="C58" s="56"/>
      <c r="D58" s="39"/>
      <c r="E58" s="21"/>
      <c r="F58" s="52"/>
      <c r="G58" s="23"/>
      <c r="H58" s="24"/>
    </row>
    <row r="59" spans="1:8" s="1" customFormat="1" ht="13.5" customHeight="1">
      <c r="A59" s="28" t="s">
        <v>91</v>
      </c>
      <c r="B59" s="55"/>
      <c r="C59" s="56"/>
      <c r="D59" s="39"/>
      <c r="E59" s="21"/>
      <c r="F59" s="52"/>
      <c r="G59" s="23"/>
      <c r="H59" s="24"/>
    </row>
    <row r="60" spans="1:8" s="1" customFormat="1" ht="13.5" customHeight="1">
      <c r="A60" s="32"/>
      <c r="B60" s="33"/>
      <c r="C60" s="43"/>
      <c r="D60" s="33"/>
      <c r="E60" s="35"/>
      <c r="F60" s="44" t="s">
        <v>48</v>
      </c>
      <c r="G60" s="37">
        <f>SUM(G54:G59)</f>
        <v>20000</v>
      </c>
      <c r="H60" s="38"/>
    </row>
    <row r="61" spans="1:8" s="2" customFormat="1" ht="13.5" customHeight="1">
      <c r="A61" s="45" t="s">
        <v>108</v>
      </c>
      <c r="B61" s="46" t="s">
        <v>109</v>
      </c>
      <c r="C61" s="46"/>
      <c r="D61" s="46"/>
      <c r="E61" s="46"/>
      <c r="F61" s="46"/>
      <c r="G61" s="47"/>
      <c r="H61" s="48"/>
    </row>
    <row r="62" spans="1:8" s="1" customFormat="1" ht="13.5" customHeight="1">
      <c r="A62" s="28" t="s">
        <v>77</v>
      </c>
      <c r="B62" s="57" t="s">
        <v>110</v>
      </c>
      <c r="C62" s="21" t="s">
        <v>111</v>
      </c>
      <c r="D62" s="57" t="s">
        <v>106</v>
      </c>
      <c r="E62" s="21">
        <v>60</v>
      </c>
      <c r="F62" s="52">
        <v>150</v>
      </c>
      <c r="G62" s="23">
        <f>F62*E62</f>
        <v>9000</v>
      </c>
      <c r="H62" s="24"/>
    </row>
    <row r="63" spans="1:8" s="1" customFormat="1" ht="13.5" customHeight="1">
      <c r="A63" s="28" t="s">
        <v>101</v>
      </c>
      <c r="B63" s="57" t="s">
        <v>112</v>
      </c>
      <c r="C63" s="21" t="s">
        <v>113</v>
      </c>
      <c r="D63" s="57" t="s">
        <v>114</v>
      </c>
      <c r="E63" s="21">
        <v>10</v>
      </c>
      <c r="F63" s="52">
        <v>500</v>
      </c>
      <c r="G63" s="23">
        <f>F63*E63</f>
        <v>5000</v>
      </c>
      <c r="H63" s="24"/>
    </row>
    <row r="64" spans="1:8" s="1" customFormat="1" ht="13.5" customHeight="1">
      <c r="A64" s="32"/>
      <c r="B64" s="33"/>
      <c r="C64" s="43"/>
      <c r="D64" s="33"/>
      <c r="E64" s="35"/>
      <c r="F64" s="44" t="s">
        <v>48</v>
      </c>
      <c r="G64" s="37">
        <f>SUM(G62:G63)</f>
        <v>14000</v>
      </c>
      <c r="H64" s="38"/>
    </row>
    <row r="65" spans="1:8" s="1" customFormat="1" ht="13.5" customHeight="1">
      <c r="A65" s="28"/>
      <c r="B65" s="39"/>
      <c r="C65" s="26"/>
      <c r="D65" s="39"/>
      <c r="E65" s="21"/>
      <c r="F65" s="58"/>
      <c r="G65" s="59"/>
      <c r="H65" s="60"/>
    </row>
    <row r="66" spans="1:8" ht="18.75">
      <c r="A66" s="61"/>
      <c r="B66" s="62"/>
      <c r="C66" s="62"/>
      <c r="D66" s="62"/>
      <c r="E66" s="62"/>
      <c r="F66" s="63" t="s">
        <v>115</v>
      </c>
      <c r="G66" s="64">
        <f>G64+G60+G52+G40+G20</f>
        <v>319800</v>
      </c>
      <c r="H66" s="64"/>
    </row>
    <row r="67" spans="1:8" ht="18">
      <c r="A67" s="65"/>
      <c r="B67" s="66"/>
      <c r="C67" s="66"/>
      <c r="D67" s="66"/>
      <c r="E67" s="66"/>
      <c r="F67" s="67" t="s">
        <v>116</v>
      </c>
      <c r="G67" s="68">
        <f>G66/0.97</f>
        <v>329690.72164948453</v>
      </c>
      <c r="H67" s="68"/>
    </row>
  </sheetData>
  <sheetProtection/>
  <mergeCells count="3">
    <mergeCell ref="A1:H1"/>
    <mergeCell ref="A2:C2"/>
    <mergeCell ref="D2:G2"/>
  </mergeCells>
  <printOptions horizontalCentered="1"/>
  <pageMargins left="0.16" right="0.16" top="0.39" bottom="0.39" header="0.51" footer="0.51"/>
  <pageSetup horizontalDpi="300" verticalDpi="300" orientation="portrait" paperSize="9"/>
  <headerFooter scaleWithDoc="0" alignWithMargins="0">
    <oddHeader>&amp;R[共2页] 第 &amp;P 页</oddHeader>
  </headerFooter>
  <legacyDrawing r:id="rId10"/>
  <oleObjects>
    <oleObject progId="Photoshop.Image.5" shapeId="1" r:id="rId1"/>
    <oleObject progId="Photoshop.Image.5" shapeId="2" r:id="rId2"/>
    <oleObject progId="Photoshop.Image.5" shapeId="3" r:id="rId3"/>
    <oleObject progId="Photoshop.Image.5" shapeId="4" r:id="rId4"/>
    <oleObject progId="Photoshop.Image.5" shapeId="5" r:id="rId5"/>
    <oleObject progId="Photoshop.Image.5" shapeId="6" r:id="rId6"/>
    <oleObject progId="Photoshop.Image.5" shapeId="7" r:id="rId7"/>
    <oleObject progId="Photoshop.Image.5" shapeId="8" r:id="rId8"/>
    <oleObject progId="Photoshop.Image.5" shapeId="9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久华会展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丁凯</dc:creator>
  <cp:keywords/>
  <dc:description/>
  <cp:lastModifiedBy>fxy</cp:lastModifiedBy>
  <cp:lastPrinted>2013-01-23T09:00:08Z</cp:lastPrinted>
  <dcterms:created xsi:type="dcterms:W3CDTF">2009-09-19T05:20:00Z</dcterms:created>
  <dcterms:modified xsi:type="dcterms:W3CDTF">2017-07-19T15:52:46Z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