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 activeTab="6"/>
  </bookViews>
  <sheets>
    <sheet name="主页" sheetId="6" r:id="rId1"/>
    <sheet name="销售表" sheetId="1" r:id="rId2"/>
    <sheet name="售房一览" sheetId="3" r:id="rId3"/>
    <sheet name="查询" sheetId="4" r:id="rId4"/>
    <sheet name="汇总" sheetId="5" r:id="rId5"/>
    <sheet name="设置" sheetId="2" r:id="rId6"/>
    <sheet name="说明" sheetId="7" r:id="rId7"/>
  </sheets>
  <definedNames>
    <definedName name="HX">OFFSET(设置!$B$5,,,COUNTA(设置!$B:$B),)</definedName>
    <definedName name="FKFS">OFFSET(设置!$C$5,,,COUNTA(设置!$C:$C),)</definedName>
    <definedName name="XSY">OFFSET(设置!$D$5,,,COUNTA(设置!$D:$D),)</definedName>
    <definedName name="T主页">主页!$A$1</definedName>
    <definedName name="T销售表">销售表!$A$1</definedName>
    <definedName name="T一览表">售房一览!$A$1</definedName>
    <definedName name="T查询">查询!$A$1</definedName>
    <definedName name="T汇总">汇总!$A$1</definedName>
    <definedName name="T设置">设置!$A$1</definedName>
    <definedName name="T说明">说明!$A$1</definedName>
  </definedNames>
  <calcPr calcId="144525" concurrentCalc="0"/>
</workbook>
</file>

<file path=xl/sharedStrings.xml><?xml version="1.0" encoding="utf-8"?>
<sst xmlns="http://schemas.openxmlformats.org/spreadsheetml/2006/main" count="141">
  <si>
    <t>销售登记</t>
  </si>
  <si>
    <t>预定日期</t>
  </si>
  <si>
    <t>姓名</t>
  </si>
  <si>
    <t>电话</t>
  </si>
  <si>
    <t>房号</t>
  </si>
  <si>
    <r>
      <rPr>
        <sz val="11"/>
        <color theme="1"/>
        <rFont val="微软雅黑"/>
        <charset val="134"/>
      </rPr>
      <t>户型</t>
    </r>
    <r>
      <rPr>
        <sz val="11"/>
        <color theme="1"/>
        <rFont val="Wingdings 3"/>
        <charset val="134"/>
      </rPr>
      <t></t>
    </r>
  </si>
  <si>
    <t>面积</t>
  </si>
  <si>
    <t>单价</t>
  </si>
  <si>
    <t>总价</t>
  </si>
  <si>
    <r>
      <rPr>
        <sz val="11"/>
        <color theme="1"/>
        <rFont val="微软雅黑"/>
        <charset val="134"/>
      </rPr>
      <t>付款方式</t>
    </r>
    <r>
      <rPr>
        <sz val="11"/>
        <color theme="1"/>
        <rFont val="Wingdings 3"/>
        <charset val="134"/>
      </rPr>
      <t></t>
    </r>
  </si>
  <si>
    <t>首期</t>
  </si>
  <si>
    <t>合同余款</t>
  </si>
  <si>
    <r>
      <rPr>
        <sz val="11"/>
        <color theme="1"/>
        <rFont val="微软雅黑"/>
        <charset val="134"/>
      </rPr>
      <t>销售员</t>
    </r>
    <r>
      <rPr>
        <sz val="11"/>
        <color theme="1"/>
        <rFont val="Wingdings 3"/>
        <charset val="134"/>
      </rPr>
      <t></t>
    </r>
  </si>
  <si>
    <t>备注</t>
  </si>
  <si>
    <t>客户1</t>
  </si>
  <si>
    <t>1-1</t>
  </si>
  <si>
    <t>A</t>
  </si>
  <si>
    <t>现金</t>
  </si>
  <si>
    <t>销售员1</t>
  </si>
  <si>
    <t>客户2</t>
  </si>
  <si>
    <t>3-2</t>
  </si>
  <si>
    <t>B</t>
  </si>
  <si>
    <t>账户1</t>
  </si>
  <si>
    <t>销售员2</t>
  </si>
  <si>
    <t>客户3</t>
  </si>
  <si>
    <t>4-5</t>
  </si>
  <si>
    <t>E</t>
  </si>
  <si>
    <t>销售员3</t>
  </si>
  <si>
    <t>售房一览</t>
  </si>
  <si>
    <t>绿色为已售</t>
  </si>
  <si>
    <t>1#楼</t>
  </si>
  <si>
    <t>2#楼</t>
  </si>
  <si>
    <t>3#楼</t>
  </si>
  <si>
    <t>4#楼</t>
  </si>
  <si>
    <t>5#楼</t>
  </si>
  <si>
    <t>6#楼</t>
  </si>
  <si>
    <t>7#楼</t>
  </si>
  <si>
    <t>8#楼</t>
  </si>
  <si>
    <t>9#楼</t>
  </si>
  <si>
    <t>10#楼</t>
  </si>
  <si>
    <t>11#楼</t>
  </si>
  <si>
    <t>12#楼</t>
  </si>
  <si>
    <t>13#楼</t>
  </si>
  <si>
    <t>14#楼</t>
  </si>
  <si>
    <t>15#楼</t>
  </si>
  <si>
    <t>16#楼</t>
  </si>
  <si>
    <t>17#楼</t>
  </si>
  <si>
    <t>18#楼</t>
  </si>
  <si>
    <t>19#楼</t>
  </si>
  <si>
    <t>20#楼</t>
  </si>
  <si>
    <t>21#楼</t>
  </si>
  <si>
    <t>22#楼</t>
  </si>
  <si>
    <t>23#楼</t>
  </si>
  <si>
    <t>24#楼</t>
  </si>
  <si>
    <t>25#楼</t>
  </si>
  <si>
    <t>26#楼</t>
  </si>
  <si>
    <t>27#楼</t>
  </si>
  <si>
    <t>28#楼</t>
  </si>
  <si>
    <t>29#楼</t>
  </si>
  <si>
    <t>30#楼</t>
  </si>
  <si>
    <t>31#楼</t>
  </si>
  <si>
    <t>32#楼</t>
  </si>
  <si>
    <t>33#楼</t>
  </si>
  <si>
    <t>34#楼</t>
  </si>
  <si>
    <t>35#楼</t>
  </si>
  <si>
    <t>36#楼</t>
  </si>
  <si>
    <t>37#楼</t>
  </si>
  <si>
    <t>38#楼</t>
  </si>
  <si>
    <t>39#楼</t>
  </si>
  <si>
    <t>40#楼</t>
  </si>
  <si>
    <t>41#楼</t>
  </si>
  <si>
    <t>42#楼</t>
  </si>
  <si>
    <t>43#楼</t>
  </si>
  <si>
    <t>44#楼</t>
  </si>
  <si>
    <t>45#楼</t>
  </si>
  <si>
    <t>46#楼</t>
  </si>
  <si>
    <t>47#楼</t>
  </si>
  <si>
    <t>48#楼</t>
  </si>
  <si>
    <t>49#楼</t>
  </si>
  <si>
    <t>50#楼</t>
  </si>
  <si>
    <t>2-1</t>
  </si>
  <si>
    <t>3-1</t>
  </si>
  <si>
    <t>4-1</t>
  </si>
  <si>
    <t>5-1</t>
  </si>
  <si>
    <t>1-2</t>
  </si>
  <si>
    <t>2-2</t>
  </si>
  <si>
    <t>4-2</t>
  </si>
  <si>
    <t>5-2</t>
  </si>
  <si>
    <t>1-3</t>
  </si>
  <si>
    <t>2-3</t>
  </si>
  <si>
    <t>3-3</t>
  </si>
  <si>
    <t>4-3</t>
  </si>
  <si>
    <t>5-3</t>
  </si>
  <si>
    <t>1-4</t>
  </si>
  <si>
    <t>2-4</t>
  </si>
  <si>
    <t>3-4</t>
  </si>
  <si>
    <t>4-4</t>
  </si>
  <si>
    <t>5-4</t>
  </si>
  <si>
    <t>1-5</t>
  </si>
  <si>
    <t>2-5</t>
  </si>
  <si>
    <t>3-5</t>
  </si>
  <si>
    <t>5-5</t>
  </si>
  <si>
    <t>1-6</t>
  </si>
  <si>
    <t>2-6</t>
  </si>
  <si>
    <t>3-6</t>
  </si>
  <si>
    <t>4-6</t>
  </si>
  <si>
    <t>5-6</t>
  </si>
  <si>
    <t>查询</t>
  </si>
  <si>
    <t>输入房号</t>
  </si>
  <si>
    <t>房屋状态</t>
  </si>
  <si>
    <t>销售员：</t>
  </si>
  <si>
    <t>房型</t>
  </si>
  <si>
    <t>户型</t>
  </si>
  <si>
    <t>付款方式</t>
  </si>
  <si>
    <t>汇总</t>
  </si>
  <si>
    <t>已售</t>
  </si>
  <si>
    <t>总套数：</t>
  </si>
  <si>
    <t>销售百分比：</t>
  </si>
  <si>
    <t>合同总价</t>
  </si>
  <si>
    <t>￥</t>
  </si>
  <si>
    <t>设置</t>
  </si>
  <si>
    <t>销售员</t>
  </si>
  <si>
    <t>C</t>
  </si>
  <si>
    <t>各项设置无行数限制</t>
  </si>
  <si>
    <t>D</t>
  </si>
  <si>
    <t>若行数不足可选中最后一行自行下拉即可</t>
  </si>
  <si>
    <t>说明</t>
  </si>
  <si>
    <t>使用方法</t>
  </si>
  <si>
    <t>链接及其他</t>
  </si>
  <si>
    <t>1.  设置表中设置参数</t>
  </si>
  <si>
    <t>“主页”中，各个按钮点击跳转</t>
  </si>
  <si>
    <t>2.  售房一栏中填写楼号及其房号</t>
  </si>
  <si>
    <t>每页右上角，点击可返回主页</t>
  </si>
  <si>
    <t>3.  记录售房信息</t>
  </si>
  <si>
    <t>为增强使用感，防误删除公式，各个工作表已保护（无密码）</t>
  </si>
  <si>
    <t>撤销保护方法：点击工作表后点击   审阅--撤销工作表保护</t>
  </si>
  <si>
    <t>查询功能</t>
  </si>
  <si>
    <t>“售楼一栏”页，无需操作，已售房自动绿色</t>
  </si>
  <si>
    <t>“查询”页，出入房号，自动显示相关信息</t>
  </si>
  <si>
    <t>“汇总”页，无需操作，全自动</t>
  </si>
  <si>
    <t>WPS 稻壳儿网 【琪一】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</si>
</sst>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#,##0_ "/>
    <numFmt numFmtId="177" formatCode="General\ &quot;套&quot;"/>
    <numFmt numFmtId="178" formatCode="yyyy&quot;年&quot;m&quot;月&quot;d&quot;日&quot;;@"/>
    <numFmt numFmtId="179" formatCode="yyyy/m/d;@"/>
  </numFmts>
  <fonts count="44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6"/>
      <color theme="1"/>
      <name val="微软雅黑"/>
      <charset val="134"/>
    </font>
    <font>
      <sz val="14"/>
      <color theme="1"/>
      <name val="微软雅黑"/>
      <charset val="134"/>
    </font>
    <font>
      <sz val="14"/>
      <color theme="7"/>
      <name val="微软雅黑"/>
      <charset val="134"/>
    </font>
    <font>
      <sz val="12"/>
      <name val="微软雅黑"/>
      <charset val="134"/>
    </font>
    <font>
      <sz val="11"/>
      <color theme="7"/>
      <name val="微软雅黑"/>
      <charset val="134"/>
    </font>
    <font>
      <sz val="10"/>
      <color theme="7"/>
      <name val="微软雅黑"/>
      <charset val="134"/>
    </font>
    <font>
      <sz val="11"/>
      <color theme="2" tint="-0.25"/>
      <name val="微软雅黑"/>
      <charset val="134"/>
    </font>
    <font>
      <sz val="10"/>
      <color theme="2" tint="-0.25"/>
      <name val="微软雅黑"/>
      <charset val="134"/>
    </font>
    <font>
      <sz val="10"/>
      <color theme="0"/>
      <name val="微软雅黑"/>
      <charset val="134"/>
    </font>
    <font>
      <sz val="10"/>
      <color theme="0" tint="-0.05"/>
      <name val="微软雅黑"/>
      <charset val="134"/>
    </font>
    <font>
      <sz val="28"/>
      <color theme="0"/>
      <name val="微软雅黑"/>
      <charset val="134"/>
    </font>
    <font>
      <sz val="22"/>
      <color theme="0"/>
      <name val="微软雅黑"/>
      <charset val="134"/>
    </font>
    <font>
      <b/>
      <sz val="12"/>
      <color theme="2" tint="-0.25"/>
      <name val="微软雅黑"/>
      <charset val="134"/>
    </font>
    <font>
      <b/>
      <sz val="22"/>
      <color theme="2" tint="-0.75"/>
      <name val="微软雅黑"/>
      <charset val="134"/>
    </font>
    <font>
      <sz val="10"/>
      <color theme="2" tint="-0.5"/>
      <name val="微软雅黑"/>
      <charset val="134"/>
    </font>
    <font>
      <b/>
      <sz val="11"/>
      <color theme="1"/>
      <name val="微软雅黑"/>
      <charset val="134"/>
    </font>
    <font>
      <b/>
      <sz val="12"/>
      <color theme="1"/>
      <name val="微软雅黑"/>
      <charset val="134"/>
    </font>
    <font>
      <sz val="20"/>
      <color theme="2" tint="-0.75"/>
      <name val="微软雅黑"/>
      <charset val="134"/>
    </font>
    <font>
      <sz val="10"/>
      <color theme="1" tint="0.35"/>
      <name val="微软雅黑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Wingdings 3"/>
      <charset val="134"/>
    </font>
  </fonts>
  <fills count="40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1" tint="0.1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2" tint="-0.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2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theme="2" tint="-0.25"/>
      </bottom>
      <diagonal/>
    </border>
    <border>
      <left style="thin">
        <color theme="2" tint="-0.5"/>
      </left>
      <right/>
      <top/>
      <bottom/>
      <diagonal/>
    </border>
    <border>
      <left style="thin">
        <color theme="2" tint="-0.5"/>
      </left>
      <right/>
      <top/>
      <bottom style="thin">
        <color theme="2" tint="-0.5"/>
      </bottom>
      <diagonal/>
    </border>
    <border>
      <left/>
      <right/>
      <top/>
      <bottom style="thin">
        <color theme="2" tint="-0.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2" tint="-0.5"/>
      </right>
      <top/>
      <bottom/>
      <diagonal/>
    </border>
    <border>
      <left/>
      <right style="thin">
        <color theme="2" tint="-0.5"/>
      </right>
      <top/>
      <bottom style="thin">
        <color theme="2" tint="-0.5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35" fillId="24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16" borderId="12" applyNumberFormat="0" applyFont="0" applyAlignment="0" applyProtection="0">
      <alignment vertical="center"/>
    </xf>
    <xf numFmtId="0" fontId="29" fillId="36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9" fillId="0" borderId="11" applyNumberFormat="0" applyFill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38" fillId="32" borderId="18" applyNumberFormat="0" applyAlignment="0" applyProtection="0">
      <alignment vertical="center"/>
    </xf>
    <xf numFmtId="0" fontId="42" fillId="32" borderId="16" applyNumberFormat="0" applyAlignment="0" applyProtection="0">
      <alignment vertical="center"/>
    </xf>
    <xf numFmtId="0" fontId="32" fillId="21" borderId="14" applyNumberFormat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1" fillId="0" borderId="13" applyNumberFormat="0" applyFill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41" fillId="3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5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0" xfId="0" applyFont="1" applyFill="1">
      <alignment vertical="center"/>
    </xf>
    <xf numFmtId="0" fontId="1" fillId="0" borderId="0" xfId="0" applyFont="1">
      <alignment vertical="center"/>
    </xf>
    <xf numFmtId="0" fontId="2" fillId="3" borderId="0" xfId="0" applyFont="1" applyFill="1" applyAlignment="1">
      <alignment horizontal="center" vertical="center"/>
    </xf>
    <xf numFmtId="0" fontId="3" fillId="3" borderId="0" xfId="0" applyFont="1" applyFill="1">
      <alignment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 indent="1"/>
    </xf>
    <xf numFmtId="0" fontId="6" fillId="3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14" fontId="7" fillId="4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left" vertical="center"/>
    </xf>
    <xf numFmtId="0" fontId="10" fillId="4" borderId="0" xfId="0" applyFont="1" applyFill="1" applyAlignment="1">
      <alignment horizontal="right" vertical="center"/>
    </xf>
    <xf numFmtId="0" fontId="0" fillId="3" borderId="0" xfId="0" applyFont="1" applyFill="1">
      <alignment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3" borderId="0" xfId="0" applyFont="1" applyFill="1" applyAlignment="1">
      <alignment horizontal="left" vertical="center"/>
    </xf>
    <xf numFmtId="0" fontId="4" fillId="3" borderId="0" xfId="0" applyFont="1" applyFill="1" applyAlignment="1">
      <alignment horizontal="right" vertical="center"/>
    </xf>
    <xf numFmtId="0" fontId="11" fillId="3" borderId="0" xfId="0" applyFont="1" applyFill="1" applyAlignment="1">
      <alignment horizontal="left" vertical="center"/>
    </xf>
    <xf numFmtId="0" fontId="2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177" fontId="15" fillId="4" borderId="0" xfId="0" applyNumberFormat="1" applyFont="1" applyFill="1" applyBorder="1" applyAlignment="1">
      <alignment horizontal="right" vertical="top"/>
    </xf>
    <xf numFmtId="177" fontId="15" fillId="4" borderId="0" xfId="0" applyNumberFormat="1" applyFont="1" applyFill="1" applyAlignment="1">
      <alignment horizontal="right" vertical="top"/>
    </xf>
    <xf numFmtId="176" fontId="16" fillId="4" borderId="0" xfId="0" applyNumberFormat="1" applyFont="1" applyFill="1" applyAlignment="1">
      <alignment horizontal="right" vertical="center"/>
    </xf>
    <xf numFmtId="0" fontId="14" fillId="4" borderId="0" xfId="0" applyFont="1" applyFill="1" applyAlignment="1">
      <alignment horizontal="right" vertical="center"/>
    </xf>
    <xf numFmtId="0" fontId="12" fillId="4" borderId="0" xfId="0" applyFont="1" applyFill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10" fontId="17" fillId="4" borderId="0" xfId="0" applyNumberFormat="1" applyFont="1" applyFill="1" applyAlignment="1">
      <alignment horizontal="left" vertical="center"/>
    </xf>
    <xf numFmtId="0" fontId="9" fillId="4" borderId="0" xfId="0" applyFont="1" applyFill="1" applyAlignment="1">
      <alignment horizontal="right" vertical="center" indent="1"/>
    </xf>
    <xf numFmtId="49" fontId="18" fillId="6" borderId="0" xfId="0" applyNumberFormat="1" applyFont="1" applyFill="1" applyAlignment="1" applyProtection="1">
      <alignment horizontal="center" vertical="center"/>
      <protection locked="0"/>
    </xf>
    <xf numFmtId="0" fontId="2" fillId="7" borderId="2" xfId="0" applyFont="1" applyFill="1" applyBorder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19" fillId="8" borderId="0" xfId="0" applyFont="1" applyFill="1" applyAlignment="1">
      <alignment horizontal="right" vertical="center" indent="1"/>
    </xf>
    <xf numFmtId="0" fontId="20" fillId="8" borderId="0" xfId="0" applyFont="1" applyFill="1" applyAlignment="1">
      <alignment horizontal="left" vertical="center"/>
    </xf>
    <xf numFmtId="178" fontId="21" fillId="8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right" vertical="center" indent="1"/>
    </xf>
    <xf numFmtId="0" fontId="20" fillId="7" borderId="0" xfId="0" applyFont="1" applyFill="1" applyAlignment="1">
      <alignment horizontal="left" vertical="center"/>
    </xf>
    <xf numFmtId="176" fontId="21" fillId="8" borderId="0" xfId="0" applyNumberFormat="1" applyFont="1" applyFill="1" applyAlignment="1">
      <alignment horizontal="left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22" fillId="6" borderId="7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vertical="center"/>
    </xf>
    <xf numFmtId="0" fontId="19" fillId="8" borderId="0" xfId="0" applyFont="1" applyFill="1" applyAlignment="1">
      <alignment horizontal="center" vertical="center"/>
    </xf>
    <xf numFmtId="0" fontId="21" fillId="8" borderId="0" xfId="0" applyFont="1" applyFill="1" applyAlignment="1">
      <alignment horizontal="left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left"/>
    </xf>
    <xf numFmtId="49" fontId="2" fillId="0" borderId="0" xfId="0" applyNumberFormat="1" applyFont="1" applyFill="1" applyAlignment="1" applyProtection="1">
      <alignment horizontal="center" vertical="center"/>
      <protection locked="0"/>
    </xf>
    <xf numFmtId="179" fontId="2" fillId="0" borderId="0" xfId="0" applyNumberFormat="1" applyFont="1" applyFill="1" applyAlignment="1" applyProtection="1">
      <alignment horizontal="center" vertical="center"/>
      <protection locked="0"/>
    </xf>
    <xf numFmtId="176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 applyProtection="1">
      <alignment horizontal="center" vertical="center"/>
      <protection locked="0"/>
    </xf>
    <xf numFmtId="0" fontId="0" fillId="9" borderId="0" xfId="0" applyFont="1" applyFill="1">
      <alignment vertical="center"/>
    </xf>
    <xf numFmtId="0" fontId="2" fillId="9" borderId="0" xfId="0" applyFont="1" applyFill="1" applyAlignment="1">
      <alignment horizontal="center" vertical="center"/>
    </xf>
    <xf numFmtId="0" fontId="3" fillId="9" borderId="0" xfId="0" applyFont="1" applyFill="1">
      <alignment vertical="center"/>
    </xf>
    <xf numFmtId="0" fontId="0" fillId="9" borderId="0" xfId="0" applyFill="1">
      <alignment vertical="center"/>
    </xf>
    <xf numFmtId="0" fontId="4" fillId="9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7">
    <dxf>
      <font>
        <color theme="1"/>
      </font>
      <fill>
        <patternFill patternType="solid">
          <bgColor rgb="FF92D050"/>
        </patternFill>
      </fill>
    </dxf>
    <dxf>
      <fill>
        <patternFill patternType="solid">
          <bgColor theme="1" tint="0.249977111117893"/>
        </patternFill>
      </fill>
    </dxf>
    <dxf>
      <font>
        <name val="宋体"/>
        <scheme val="none"/>
        <b val="1"/>
        <i val="0"/>
        <u val="none"/>
        <sz val="11"/>
        <color theme="1"/>
      </font>
      <fill>
        <patternFill patternType="solid">
          <bgColor theme="2" tint="-0.249977111117893"/>
        </patternFill>
      </fill>
      <border>
        <left style="thin">
          <color theme="2" tint="-0.249977111117893"/>
        </left>
        <right style="thin">
          <color theme="2" tint="-0.249977111117893"/>
        </right>
        <top style="thin">
          <color theme="2" tint="-0.249977111117893"/>
        </top>
        <bottom style="thin">
          <color theme="2" tint="-0.249977111117893"/>
        </bottom>
        <vertical style="thin">
          <color theme="0"/>
        </vertical>
        <horizontal style="thin">
          <color theme="0"/>
        </horizontal>
      </border>
    </dxf>
    <dxf>
      <font>
        <name val="宋体"/>
        <scheme val="none"/>
        <b val="0"/>
        <i val="0"/>
        <u val="none"/>
        <sz val="11"/>
        <color theme="0"/>
      </font>
      <fill>
        <patternFill patternType="solid">
          <bgColor theme="1" tint="0.149998474074526"/>
        </patternFill>
      </fill>
      <border>
        <left style="thin">
          <color theme="0" tint="-0.349986266670736"/>
        </left>
        <right style="thin">
          <color theme="0" tint="-0.349986266670736"/>
        </right>
        <top style="thin">
          <color theme="0" tint="-0.349986266670736"/>
        </top>
        <bottom style="thin">
          <color theme="0" tint="-0.349986266670736"/>
        </bottom>
        <vertical style="thin">
          <color theme="0" tint="-0.349986266670736"/>
        </vertical>
        <horizontal style="thin">
          <color theme="0" tint="-0.349986266670736"/>
        </horizontal>
      </border>
    </dxf>
    <dxf>
      <fill>
        <patternFill patternType="solid">
          <bgColor theme="1" tint="0.25"/>
        </patternFill>
      </fill>
    </dxf>
    <dxf>
      <font>
        <name val="宋体"/>
        <scheme val="none"/>
        <b val="1"/>
        <i val="0"/>
        <u val="none"/>
        <sz val="11"/>
        <color theme="1"/>
      </font>
      <fill>
        <patternFill patternType="solid">
          <bgColor theme="2" tint="-0.249977111117893"/>
        </patternFill>
      </fill>
      <border>
        <left style="thin">
          <color theme="2" tint="-0.249977111117893"/>
        </left>
        <right style="thin">
          <color theme="2" tint="-0.249977111117893"/>
        </right>
        <top style="thin">
          <color theme="2" tint="-0.249977111117893"/>
        </top>
        <bottom style="thin">
          <color theme="2" tint="-0.249977111117893"/>
        </bottom>
        <vertical style="thin">
          <color theme="0"/>
        </vertical>
        <horizontal style="thin">
          <color theme="0"/>
        </horizontal>
      </border>
    </dxf>
    <dxf>
      <font>
        <name val="宋体"/>
        <scheme val="none"/>
        <b val="0"/>
        <i val="0"/>
        <u val="none"/>
        <sz val="11"/>
        <color theme="0"/>
      </font>
      <fill>
        <patternFill patternType="solid">
          <bgColor theme="1" tint="0.149998474074526"/>
        </patternFill>
      </fill>
      <border>
        <left style="thin">
          <color theme="0" tint="-0.349986266670736"/>
        </left>
        <right style="thin">
          <color theme="0" tint="-0.349986266670736"/>
        </right>
        <top style="thin">
          <color theme="0" tint="-0.349986266670736"/>
        </top>
        <bottom style="thin">
          <color theme="0" tint="-0.349986266670736"/>
        </bottom>
        <vertical style="thin">
          <color theme="0" tint="-0.349986266670736"/>
        </vertical>
        <horizontal style="thin">
          <color theme="0" tint="-0.349986266670736"/>
        </horizontal>
      </border>
    </dxf>
  </dxfs>
  <tableStyles count="2" defaultTableStyle="TableStyleMedium2" defaultPivotStyle="PivotStyleLight16">
    <tableStyle name="表样式 1" pivot="0" count="3">
      <tableStyleElement type="wholeTable" dxfId="3"/>
      <tableStyleElement type="headerRow" dxfId="2"/>
      <tableStyleElement type="secondRowStripe" dxfId="1"/>
    </tableStyle>
    <tableStyle name="表样式2" pivot="0" count="3">
      <tableStyleElement type="wholeTable" dxfId="6"/>
      <tableStyleElement type="headerRow" dxfId="5"/>
      <tableStyleElement type="secondColumnStripe" dxfId="4"/>
    </tableStyle>
  </tableStyles>
  <colors>
    <mruColors>
      <color rgb="00846C21"/>
      <color rgb="00FECF40"/>
      <color rgb="0011111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1.png"/><Relationship Id="rId6" Type="http://schemas.openxmlformats.org/officeDocument/2006/relationships/hyperlink" Target="#T&#35828;&#26126;"/><Relationship Id="rId5" Type="http://schemas.openxmlformats.org/officeDocument/2006/relationships/hyperlink" Target="#T&#35774;&#32622;"/><Relationship Id="rId4" Type="http://schemas.openxmlformats.org/officeDocument/2006/relationships/hyperlink" Target="#T&#27719;&#24635;"/><Relationship Id="rId3" Type="http://schemas.openxmlformats.org/officeDocument/2006/relationships/hyperlink" Target="#T&#26597;&#35810;"/><Relationship Id="rId2" Type="http://schemas.openxmlformats.org/officeDocument/2006/relationships/hyperlink" Target="#T&#19968;&#35272;&#34920;"/><Relationship Id="rId1" Type="http://schemas.openxmlformats.org/officeDocument/2006/relationships/hyperlink" Target="#T&#38144;&#21806;&#34920;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T&#20027;&#39029;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absolute">
    <xdr:from>
      <xdr:col>1</xdr:col>
      <xdr:colOff>161925</xdr:colOff>
      <xdr:row>0</xdr:row>
      <xdr:rowOff>114300</xdr:rowOff>
    </xdr:from>
    <xdr:to>
      <xdr:col>13</xdr:col>
      <xdr:colOff>161925</xdr:colOff>
      <xdr:row>20</xdr:row>
      <xdr:rowOff>113665</xdr:rowOff>
    </xdr:to>
    <xdr:sp>
      <xdr:nvSpPr>
        <xdr:cNvPr id="2" name="圆角矩形 1"/>
        <xdr:cNvSpPr/>
      </xdr:nvSpPr>
      <xdr:spPr>
        <a:xfrm>
          <a:off x="847725" y="114300"/>
          <a:ext cx="8229600" cy="5079365"/>
        </a:xfrm>
        <a:prstGeom prst="roundRect">
          <a:avLst>
            <a:gd name="adj" fmla="val 6557"/>
          </a:avLst>
        </a:prstGeom>
        <a:solidFill>
          <a:srgbClr val="111111"/>
        </a:solidFill>
        <a:ln>
          <a:noFill/>
        </a:ln>
        <a:effectLst>
          <a:outerShdw blurRad="203200" dist="127000" dir="5400000" algn="t" rotWithShape="0">
            <a:prstClr val="black">
              <a:alpha val="10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/>
        <a:p>
          <a:pPr algn="l"/>
          <a:endParaRPr lang="zh-CN" altLang="en-US" sz="1100"/>
        </a:p>
      </xdr:txBody>
    </xdr:sp>
    <xdr:clientData/>
  </xdr:twoCellAnchor>
  <xdr:twoCellAnchor editAs="absolute">
    <xdr:from>
      <xdr:col>2</xdr:col>
      <xdr:colOff>190500</xdr:colOff>
      <xdr:row>10</xdr:row>
      <xdr:rowOff>133350</xdr:rowOff>
    </xdr:from>
    <xdr:to>
      <xdr:col>3</xdr:col>
      <xdr:colOff>247650</xdr:colOff>
      <xdr:row>14</xdr:row>
      <xdr:rowOff>43815</xdr:rowOff>
    </xdr:to>
    <xdr:grpSp>
      <xdr:nvGrpSpPr>
        <xdr:cNvPr id="17" name="组合 16">
          <a:hlinkClick xmlns:r="http://schemas.openxmlformats.org/officeDocument/2006/relationships" r:id="rId1"/>
        </xdr:cNvPr>
        <xdr:cNvGrpSpPr/>
      </xdr:nvGrpSpPr>
      <xdr:grpSpPr>
        <a:xfrm>
          <a:off x="1562100" y="2673350"/>
          <a:ext cx="742950" cy="926465"/>
          <a:chOff x="2445" y="6195"/>
          <a:chExt cx="1170" cy="1419"/>
        </a:xfrm>
      </xdr:grpSpPr>
      <xdr:sp>
        <xdr:nvSpPr>
          <xdr:cNvPr id="3" name="矩形排列"/>
          <xdr:cNvSpPr/>
        </xdr:nvSpPr>
        <xdr:spPr>
          <a:xfrm>
            <a:off x="2565" y="6195"/>
            <a:ext cx="930" cy="795"/>
          </a:xfrm>
          <a:custGeom>
            <a:avLst/>
            <a:gdLst>
              <a:gd name="T0" fmla="*/ 418516 w 2779"/>
              <a:gd name="T1" fmla="*/ 0 h 2723"/>
              <a:gd name="T2" fmla="*/ 60251 w 2779"/>
              <a:gd name="T3" fmla="*/ 0 h 2723"/>
              <a:gd name="T4" fmla="*/ 0 w 2779"/>
              <a:gd name="T5" fmla="*/ 59661 h 2723"/>
              <a:gd name="T6" fmla="*/ 0 w 2779"/>
              <a:gd name="T7" fmla="*/ 411792 h 2723"/>
              <a:gd name="T8" fmla="*/ 60251 w 2779"/>
              <a:gd name="T9" fmla="*/ 471453 h 2723"/>
              <a:gd name="T10" fmla="*/ 418516 w 2779"/>
              <a:gd name="T11" fmla="*/ 471453 h 2723"/>
              <a:gd name="T12" fmla="*/ 478119 w 2779"/>
              <a:gd name="T13" fmla="*/ 411792 h 2723"/>
              <a:gd name="T14" fmla="*/ 478119 w 2779"/>
              <a:gd name="T15" fmla="*/ 59661 h 2723"/>
              <a:gd name="T16" fmla="*/ 418516 w 2779"/>
              <a:gd name="T17" fmla="*/ 0 h 2723"/>
              <a:gd name="T18" fmla="*/ 418516 w 2779"/>
              <a:gd name="T19" fmla="*/ 651085 h 2723"/>
              <a:gd name="T20" fmla="*/ 60251 w 2779"/>
              <a:gd name="T21" fmla="*/ 651085 h 2723"/>
              <a:gd name="T22" fmla="*/ 0 w 2779"/>
              <a:gd name="T23" fmla="*/ 710747 h 2723"/>
              <a:gd name="T24" fmla="*/ 0 w 2779"/>
              <a:gd name="T25" fmla="*/ 1055095 h 2723"/>
              <a:gd name="T26" fmla="*/ 60251 w 2779"/>
              <a:gd name="T27" fmla="*/ 1114757 h 2723"/>
              <a:gd name="T28" fmla="*/ 418516 w 2779"/>
              <a:gd name="T29" fmla="*/ 1114757 h 2723"/>
              <a:gd name="T30" fmla="*/ 478119 w 2779"/>
              <a:gd name="T31" fmla="*/ 1055095 h 2723"/>
              <a:gd name="T32" fmla="*/ 478119 w 2779"/>
              <a:gd name="T33" fmla="*/ 710747 h 2723"/>
              <a:gd name="T34" fmla="*/ 418516 w 2779"/>
              <a:gd name="T35" fmla="*/ 651085 h 2723"/>
              <a:gd name="T36" fmla="*/ 418516 w 2779"/>
              <a:gd name="T37" fmla="*/ 1294389 h 2723"/>
              <a:gd name="T38" fmla="*/ 60251 w 2779"/>
              <a:gd name="T39" fmla="*/ 1294389 h 2723"/>
              <a:gd name="T40" fmla="*/ 0 w 2779"/>
              <a:gd name="T41" fmla="*/ 1354698 h 2723"/>
              <a:gd name="T42" fmla="*/ 0 w 2779"/>
              <a:gd name="T43" fmla="*/ 1706181 h 2723"/>
              <a:gd name="T44" fmla="*/ 60251 w 2779"/>
              <a:gd name="T45" fmla="*/ 1765842 h 2723"/>
              <a:gd name="T46" fmla="*/ 418516 w 2779"/>
              <a:gd name="T47" fmla="*/ 1765842 h 2723"/>
              <a:gd name="T48" fmla="*/ 478119 w 2779"/>
              <a:gd name="T49" fmla="*/ 1706181 h 2723"/>
              <a:gd name="T50" fmla="*/ 478119 w 2779"/>
              <a:gd name="T51" fmla="*/ 1354698 h 2723"/>
              <a:gd name="T52" fmla="*/ 418516 w 2779"/>
              <a:gd name="T53" fmla="*/ 1294389 h 2723"/>
              <a:gd name="T54" fmla="*/ 1740794 w 2779"/>
              <a:gd name="T55" fmla="*/ 0 h 2723"/>
              <a:gd name="T56" fmla="*/ 702926 w 2779"/>
              <a:gd name="T57" fmla="*/ 0 h 2723"/>
              <a:gd name="T58" fmla="*/ 643323 w 2779"/>
              <a:gd name="T59" fmla="*/ 59661 h 2723"/>
              <a:gd name="T60" fmla="*/ 643323 w 2779"/>
              <a:gd name="T61" fmla="*/ 411792 h 2723"/>
              <a:gd name="T62" fmla="*/ 702926 w 2779"/>
              <a:gd name="T63" fmla="*/ 471453 h 2723"/>
              <a:gd name="T64" fmla="*/ 1740794 w 2779"/>
              <a:gd name="T65" fmla="*/ 471453 h 2723"/>
              <a:gd name="T66" fmla="*/ 1800397 w 2779"/>
              <a:gd name="T67" fmla="*/ 411792 h 2723"/>
              <a:gd name="T68" fmla="*/ 1800397 w 2779"/>
              <a:gd name="T69" fmla="*/ 59661 h 2723"/>
              <a:gd name="T70" fmla="*/ 1740794 w 2779"/>
              <a:gd name="T71" fmla="*/ 0 h 2723"/>
              <a:gd name="T72" fmla="*/ 1740794 w 2779"/>
              <a:gd name="T73" fmla="*/ 651085 h 2723"/>
              <a:gd name="T74" fmla="*/ 702926 w 2779"/>
              <a:gd name="T75" fmla="*/ 651085 h 2723"/>
              <a:gd name="T76" fmla="*/ 643323 w 2779"/>
              <a:gd name="T77" fmla="*/ 710747 h 2723"/>
              <a:gd name="T78" fmla="*/ 643323 w 2779"/>
              <a:gd name="T79" fmla="*/ 1055095 h 2723"/>
              <a:gd name="T80" fmla="*/ 702926 w 2779"/>
              <a:gd name="T81" fmla="*/ 1114757 h 2723"/>
              <a:gd name="T82" fmla="*/ 1740794 w 2779"/>
              <a:gd name="T83" fmla="*/ 1114757 h 2723"/>
              <a:gd name="T84" fmla="*/ 1800397 w 2779"/>
              <a:gd name="T85" fmla="*/ 1055095 h 2723"/>
              <a:gd name="T86" fmla="*/ 1800397 w 2779"/>
              <a:gd name="T87" fmla="*/ 710747 h 2723"/>
              <a:gd name="T88" fmla="*/ 1740794 w 2779"/>
              <a:gd name="T89" fmla="*/ 651085 h 2723"/>
              <a:gd name="T90" fmla="*/ 1740794 w 2779"/>
              <a:gd name="T91" fmla="*/ 1294389 h 2723"/>
              <a:gd name="T92" fmla="*/ 702926 w 2779"/>
              <a:gd name="T93" fmla="*/ 1294389 h 2723"/>
              <a:gd name="T94" fmla="*/ 643323 w 2779"/>
              <a:gd name="T95" fmla="*/ 1354698 h 2723"/>
              <a:gd name="T96" fmla="*/ 643323 w 2779"/>
              <a:gd name="T97" fmla="*/ 1706181 h 2723"/>
              <a:gd name="T98" fmla="*/ 702926 w 2779"/>
              <a:gd name="T99" fmla="*/ 1765842 h 2723"/>
              <a:gd name="T100" fmla="*/ 1740794 w 2779"/>
              <a:gd name="T101" fmla="*/ 1765842 h 2723"/>
              <a:gd name="T102" fmla="*/ 1800397 w 2779"/>
              <a:gd name="T103" fmla="*/ 1706181 h 2723"/>
              <a:gd name="T104" fmla="*/ 1800397 w 2779"/>
              <a:gd name="T105" fmla="*/ 1354698 h 2723"/>
              <a:gd name="T106" fmla="*/ 1740794 w 2779"/>
              <a:gd name="T107" fmla="*/ 1294389 h 2723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0" t="0" r="r" b="b"/>
            <a:pathLst>
              <a:path w="2779" h="2723">
                <a:moveTo>
                  <a:pt x="646" y="0"/>
                </a:moveTo>
                <a:cubicBezTo>
                  <a:pt x="93" y="0"/>
                  <a:pt x="93" y="0"/>
                  <a:pt x="93" y="0"/>
                </a:cubicBezTo>
                <a:cubicBezTo>
                  <a:pt x="42" y="0"/>
                  <a:pt x="0" y="41"/>
                  <a:pt x="0" y="92"/>
                </a:cubicBezTo>
                <a:cubicBezTo>
                  <a:pt x="0" y="635"/>
                  <a:pt x="0" y="635"/>
                  <a:pt x="0" y="635"/>
                </a:cubicBezTo>
                <a:cubicBezTo>
                  <a:pt x="0" y="686"/>
                  <a:pt x="42" y="727"/>
                  <a:pt x="93" y="727"/>
                </a:cubicBezTo>
                <a:cubicBezTo>
                  <a:pt x="646" y="727"/>
                  <a:pt x="646" y="727"/>
                  <a:pt x="646" y="727"/>
                </a:cubicBezTo>
                <a:cubicBezTo>
                  <a:pt x="697" y="727"/>
                  <a:pt x="738" y="686"/>
                  <a:pt x="738" y="635"/>
                </a:cubicBezTo>
                <a:cubicBezTo>
                  <a:pt x="738" y="92"/>
                  <a:pt x="738" y="92"/>
                  <a:pt x="738" y="92"/>
                </a:cubicBezTo>
                <a:cubicBezTo>
                  <a:pt x="738" y="41"/>
                  <a:pt x="697" y="0"/>
                  <a:pt x="646" y="0"/>
                </a:cubicBezTo>
                <a:close/>
                <a:moveTo>
                  <a:pt x="646" y="1004"/>
                </a:moveTo>
                <a:cubicBezTo>
                  <a:pt x="93" y="1004"/>
                  <a:pt x="93" y="1004"/>
                  <a:pt x="93" y="1004"/>
                </a:cubicBezTo>
                <a:cubicBezTo>
                  <a:pt x="42" y="1004"/>
                  <a:pt x="0" y="1045"/>
                  <a:pt x="0" y="1096"/>
                </a:cubicBezTo>
                <a:cubicBezTo>
                  <a:pt x="0" y="1627"/>
                  <a:pt x="0" y="1627"/>
                  <a:pt x="0" y="1627"/>
                </a:cubicBezTo>
                <a:cubicBezTo>
                  <a:pt x="0" y="1678"/>
                  <a:pt x="42" y="1719"/>
                  <a:pt x="93" y="1719"/>
                </a:cubicBezTo>
                <a:cubicBezTo>
                  <a:pt x="646" y="1719"/>
                  <a:pt x="646" y="1719"/>
                  <a:pt x="646" y="1719"/>
                </a:cubicBezTo>
                <a:cubicBezTo>
                  <a:pt x="697" y="1719"/>
                  <a:pt x="738" y="1678"/>
                  <a:pt x="738" y="1627"/>
                </a:cubicBezTo>
                <a:cubicBezTo>
                  <a:pt x="738" y="1096"/>
                  <a:pt x="738" y="1096"/>
                  <a:pt x="738" y="1096"/>
                </a:cubicBezTo>
                <a:cubicBezTo>
                  <a:pt x="738" y="1045"/>
                  <a:pt x="697" y="1004"/>
                  <a:pt x="646" y="1004"/>
                </a:cubicBezTo>
                <a:close/>
                <a:moveTo>
                  <a:pt x="646" y="1996"/>
                </a:moveTo>
                <a:cubicBezTo>
                  <a:pt x="93" y="1996"/>
                  <a:pt x="93" y="1996"/>
                  <a:pt x="93" y="1996"/>
                </a:cubicBezTo>
                <a:cubicBezTo>
                  <a:pt x="42" y="1996"/>
                  <a:pt x="0" y="2037"/>
                  <a:pt x="0" y="2089"/>
                </a:cubicBezTo>
                <a:cubicBezTo>
                  <a:pt x="0" y="2631"/>
                  <a:pt x="0" y="2631"/>
                  <a:pt x="0" y="2631"/>
                </a:cubicBezTo>
                <a:cubicBezTo>
                  <a:pt x="0" y="2682"/>
                  <a:pt x="42" y="2723"/>
                  <a:pt x="93" y="2723"/>
                </a:cubicBezTo>
                <a:cubicBezTo>
                  <a:pt x="646" y="2723"/>
                  <a:pt x="646" y="2723"/>
                  <a:pt x="646" y="2723"/>
                </a:cubicBezTo>
                <a:cubicBezTo>
                  <a:pt x="697" y="2723"/>
                  <a:pt x="738" y="2682"/>
                  <a:pt x="738" y="2631"/>
                </a:cubicBezTo>
                <a:cubicBezTo>
                  <a:pt x="738" y="2089"/>
                  <a:pt x="738" y="2089"/>
                  <a:pt x="738" y="2089"/>
                </a:cubicBezTo>
                <a:cubicBezTo>
                  <a:pt x="738" y="2037"/>
                  <a:pt x="697" y="1996"/>
                  <a:pt x="646" y="1996"/>
                </a:cubicBezTo>
                <a:close/>
                <a:moveTo>
                  <a:pt x="2687" y="0"/>
                </a:moveTo>
                <a:cubicBezTo>
                  <a:pt x="1085" y="0"/>
                  <a:pt x="1085" y="0"/>
                  <a:pt x="1085" y="0"/>
                </a:cubicBezTo>
                <a:cubicBezTo>
                  <a:pt x="1034" y="0"/>
                  <a:pt x="993" y="41"/>
                  <a:pt x="993" y="92"/>
                </a:cubicBezTo>
                <a:cubicBezTo>
                  <a:pt x="993" y="635"/>
                  <a:pt x="993" y="635"/>
                  <a:pt x="993" y="635"/>
                </a:cubicBezTo>
                <a:cubicBezTo>
                  <a:pt x="993" y="686"/>
                  <a:pt x="1034" y="727"/>
                  <a:pt x="1085" y="727"/>
                </a:cubicBezTo>
                <a:cubicBezTo>
                  <a:pt x="2687" y="727"/>
                  <a:pt x="2687" y="727"/>
                  <a:pt x="2687" y="727"/>
                </a:cubicBezTo>
                <a:cubicBezTo>
                  <a:pt x="2738" y="727"/>
                  <a:pt x="2779" y="686"/>
                  <a:pt x="2779" y="635"/>
                </a:cubicBezTo>
                <a:cubicBezTo>
                  <a:pt x="2779" y="92"/>
                  <a:pt x="2779" y="92"/>
                  <a:pt x="2779" y="92"/>
                </a:cubicBezTo>
                <a:cubicBezTo>
                  <a:pt x="2779" y="41"/>
                  <a:pt x="2738" y="0"/>
                  <a:pt x="2687" y="0"/>
                </a:cubicBezTo>
                <a:close/>
                <a:moveTo>
                  <a:pt x="2687" y="1004"/>
                </a:moveTo>
                <a:cubicBezTo>
                  <a:pt x="1085" y="1004"/>
                  <a:pt x="1085" y="1004"/>
                  <a:pt x="1085" y="1004"/>
                </a:cubicBezTo>
                <a:cubicBezTo>
                  <a:pt x="1034" y="1004"/>
                  <a:pt x="993" y="1045"/>
                  <a:pt x="993" y="1096"/>
                </a:cubicBezTo>
                <a:cubicBezTo>
                  <a:pt x="993" y="1627"/>
                  <a:pt x="993" y="1627"/>
                  <a:pt x="993" y="1627"/>
                </a:cubicBezTo>
                <a:cubicBezTo>
                  <a:pt x="993" y="1678"/>
                  <a:pt x="1034" y="1719"/>
                  <a:pt x="1085" y="1719"/>
                </a:cubicBezTo>
                <a:cubicBezTo>
                  <a:pt x="2687" y="1719"/>
                  <a:pt x="2687" y="1719"/>
                  <a:pt x="2687" y="1719"/>
                </a:cubicBezTo>
                <a:cubicBezTo>
                  <a:pt x="2738" y="1719"/>
                  <a:pt x="2779" y="1678"/>
                  <a:pt x="2779" y="1627"/>
                </a:cubicBezTo>
                <a:cubicBezTo>
                  <a:pt x="2779" y="1096"/>
                  <a:pt x="2779" y="1096"/>
                  <a:pt x="2779" y="1096"/>
                </a:cubicBezTo>
                <a:cubicBezTo>
                  <a:pt x="2779" y="1045"/>
                  <a:pt x="2738" y="1004"/>
                  <a:pt x="2687" y="1004"/>
                </a:cubicBezTo>
                <a:close/>
                <a:moveTo>
                  <a:pt x="2687" y="1996"/>
                </a:moveTo>
                <a:cubicBezTo>
                  <a:pt x="1085" y="1996"/>
                  <a:pt x="1085" y="1996"/>
                  <a:pt x="1085" y="1996"/>
                </a:cubicBezTo>
                <a:cubicBezTo>
                  <a:pt x="1034" y="1996"/>
                  <a:pt x="993" y="2037"/>
                  <a:pt x="993" y="2089"/>
                </a:cubicBezTo>
                <a:cubicBezTo>
                  <a:pt x="993" y="2631"/>
                  <a:pt x="993" y="2631"/>
                  <a:pt x="993" y="2631"/>
                </a:cubicBezTo>
                <a:cubicBezTo>
                  <a:pt x="993" y="2682"/>
                  <a:pt x="1034" y="2723"/>
                  <a:pt x="1085" y="2723"/>
                </a:cubicBezTo>
                <a:cubicBezTo>
                  <a:pt x="2687" y="2723"/>
                  <a:pt x="2687" y="2723"/>
                  <a:pt x="2687" y="2723"/>
                </a:cubicBezTo>
                <a:cubicBezTo>
                  <a:pt x="2738" y="2723"/>
                  <a:pt x="2779" y="2682"/>
                  <a:pt x="2779" y="2631"/>
                </a:cubicBezTo>
                <a:cubicBezTo>
                  <a:pt x="2779" y="2089"/>
                  <a:pt x="2779" y="2089"/>
                  <a:pt x="2779" y="2089"/>
                </a:cubicBezTo>
                <a:cubicBezTo>
                  <a:pt x="2779" y="2037"/>
                  <a:pt x="2738" y="1996"/>
                  <a:pt x="2687" y="1996"/>
                </a:cubicBez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 anchorCtr="1"/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9" name="文本框 8"/>
          <xdr:cNvSpPr txBox="1"/>
        </xdr:nvSpPr>
        <xdr:spPr>
          <a:xfrm>
            <a:off x="2445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销售表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4</xdr:col>
      <xdr:colOff>25400</xdr:colOff>
      <xdr:row>10</xdr:row>
      <xdr:rowOff>64770</xdr:rowOff>
    </xdr:from>
    <xdr:to>
      <xdr:col>5</xdr:col>
      <xdr:colOff>82550</xdr:colOff>
      <xdr:row>14</xdr:row>
      <xdr:rowOff>43815</xdr:rowOff>
    </xdr:to>
    <xdr:grpSp>
      <xdr:nvGrpSpPr>
        <xdr:cNvPr id="18" name="组合 17">
          <a:hlinkClick xmlns:r="http://schemas.openxmlformats.org/officeDocument/2006/relationships" r:id="rId2"/>
        </xdr:cNvPr>
        <xdr:cNvGrpSpPr/>
      </xdr:nvGrpSpPr>
      <xdr:grpSpPr>
        <a:xfrm>
          <a:off x="2768600" y="2604770"/>
          <a:ext cx="742950" cy="995045"/>
          <a:chOff x="4345" y="6087"/>
          <a:chExt cx="1170" cy="1527"/>
        </a:xfrm>
      </xdr:grpSpPr>
      <xdr:sp>
        <xdr:nvSpPr>
          <xdr:cNvPr id="4" name="手势"/>
          <xdr:cNvSpPr/>
        </xdr:nvSpPr>
        <xdr:spPr>
          <a:xfrm>
            <a:off x="4383" y="6087"/>
            <a:ext cx="1095" cy="1010"/>
          </a:xfrm>
          <a:custGeom>
            <a:avLst/>
            <a:gdLst>
              <a:gd name="T0" fmla="*/ 1018488 w 2254250"/>
              <a:gd name="T1" fmla="*/ 1217529 h 2312988"/>
              <a:gd name="T2" fmla="*/ 951021 w 2254250"/>
              <a:gd name="T3" fmla="*/ 1495703 h 2312988"/>
              <a:gd name="T4" fmla="*/ 813587 w 2254250"/>
              <a:gd name="T5" fmla="*/ 1552468 h 2312988"/>
              <a:gd name="T6" fmla="*/ 630721 w 2254250"/>
              <a:gd name="T7" fmla="*/ 1584356 h 2312988"/>
              <a:gd name="T8" fmla="*/ 616637 w 2254250"/>
              <a:gd name="T9" fmla="*/ 1217529 h 2312988"/>
              <a:gd name="T10" fmla="*/ 360535 w 2254250"/>
              <a:gd name="T11" fmla="*/ 1187450 h 2312988"/>
              <a:gd name="T12" fmla="*/ 408440 w 2254250"/>
              <a:gd name="T13" fmla="*/ 1226575 h 2312988"/>
              <a:gd name="T14" fmla="*/ 383920 w 2254250"/>
              <a:gd name="T15" fmla="*/ 1589558 h 2312988"/>
              <a:gd name="T16" fmla="*/ 17028 w 2254250"/>
              <a:gd name="T17" fmla="*/ 1583452 h 2312988"/>
              <a:gd name="T18" fmla="*/ 1816 w 2254250"/>
              <a:gd name="T19" fmla="*/ 1223861 h 2312988"/>
              <a:gd name="T20" fmla="*/ 44272 w 2254250"/>
              <a:gd name="T21" fmla="*/ 1187676 h 2312988"/>
              <a:gd name="T22" fmla="*/ 1501412 w 2254250"/>
              <a:gd name="T23" fmla="*/ 810536 h 2312988"/>
              <a:gd name="T24" fmla="*/ 1551555 w 2254250"/>
              <a:gd name="T25" fmla="*/ 878128 h 2312988"/>
              <a:gd name="T26" fmla="*/ 2150105 w 2254250"/>
              <a:gd name="T27" fmla="*/ 1434290 h 2312988"/>
              <a:gd name="T28" fmla="*/ 2226569 w 2254250"/>
              <a:gd name="T29" fmla="*/ 1485778 h 2312988"/>
              <a:gd name="T30" fmla="*/ 2254250 w 2254250"/>
              <a:gd name="T31" fmla="*/ 2174175 h 2312988"/>
              <a:gd name="T32" fmla="*/ 2222485 w 2254250"/>
              <a:gd name="T33" fmla="*/ 2262407 h 2312988"/>
              <a:gd name="T34" fmla="*/ 2143298 w 2254250"/>
              <a:gd name="T35" fmla="*/ 2310040 h 2312988"/>
              <a:gd name="T36" fmla="*/ 1409065 w 2254250"/>
              <a:gd name="T37" fmla="*/ 2308452 h 2312988"/>
              <a:gd name="T38" fmla="*/ 867013 w 2254250"/>
              <a:gd name="T39" fmla="*/ 1785633 h 2312988"/>
              <a:gd name="T40" fmla="*/ 844550 w 2254250"/>
              <a:gd name="T41" fmla="*/ 1711463 h 2312988"/>
              <a:gd name="T42" fmla="*/ 874500 w 2254250"/>
              <a:gd name="T43" fmla="*/ 1638881 h 2312988"/>
              <a:gd name="T44" fmla="*/ 943703 w 2254250"/>
              <a:gd name="T45" fmla="*/ 1601682 h 2312988"/>
              <a:gd name="T46" fmla="*/ 1020848 w 2254250"/>
              <a:gd name="T47" fmla="*/ 1616879 h 2312988"/>
              <a:gd name="T48" fmla="*/ 1311273 w 2254250"/>
              <a:gd name="T49" fmla="*/ 872231 h 2312988"/>
              <a:gd name="T50" fmla="*/ 1364821 w 2254250"/>
              <a:gd name="T51" fmla="*/ 807134 h 2312988"/>
              <a:gd name="T52" fmla="*/ 1589493 w 2254250"/>
              <a:gd name="T53" fmla="*/ 586241 h 2312988"/>
              <a:gd name="T54" fmla="*/ 1630132 w 2254250"/>
              <a:gd name="T55" fmla="*/ 617084 h 2312988"/>
              <a:gd name="T56" fmla="*/ 1597666 w 2254250"/>
              <a:gd name="T57" fmla="*/ 756104 h 2312988"/>
              <a:gd name="T58" fmla="*/ 1508213 w 2254250"/>
              <a:gd name="T59" fmla="*/ 698274 h 2312988"/>
              <a:gd name="T60" fmla="*/ 1397419 w 2254250"/>
              <a:gd name="T61" fmla="*/ 687161 h 2312988"/>
              <a:gd name="T62" fmla="*/ 1295026 w 2254250"/>
              <a:gd name="T63" fmla="*/ 728663 h 2312988"/>
              <a:gd name="T64" fmla="*/ 1223963 w 2254250"/>
              <a:gd name="T65" fmla="*/ 811213 h 2312988"/>
              <a:gd name="T66" fmla="*/ 1244850 w 2254250"/>
              <a:gd name="T67" fmla="*/ 594859 h 2312988"/>
              <a:gd name="T68" fmla="*/ 995772 w 2254250"/>
              <a:gd name="T69" fmla="*/ 591216 h 2312988"/>
              <a:gd name="T70" fmla="*/ 1022350 w 2254250"/>
              <a:gd name="T71" fmla="*/ 631246 h 2312988"/>
              <a:gd name="T72" fmla="*/ 998725 w 2254250"/>
              <a:gd name="T73" fmla="*/ 986539 h 2312988"/>
              <a:gd name="T74" fmla="*/ 632992 w 2254250"/>
              <a:gd name="T75" fmla="*/ 984278 h 2312988"/>
              <a:gd name="T76" fmla="*/ 613229 w 2254250"/>
              <a:gd name="T77" fmla="*/ 627175 h 2312988"/>
              <a:gd name="T78" fmla="*/ 642760 w 2254250"/>
              <a:gd name="T79" fmla="*/ 589633 h 2312988"/>
              <a:gd name="T80" fmla="*/ 391866 w 2254250"/>
              <a:gd name="T81" fmla="*/ 597096 h 2312988"/>
              <a:gd name="T82" fmla="*/ 409348 w 2254250"/>
              <a:gd name="T83" fmla="*/ 949223 h 2312988"/>
              <a:gd name="T84" fmla="*/ 374611 w 2254250"/>
              <a:gd name="T85" fmla="*/ 991741 h 2312988"/>
              <a:gd name="T86" fmla="*/ 11352 w 2254250"/>
              <a:gd name="T87" fmla="*/ 975910 h 2312988"/>
              <a:gd name="T88" fmla="*/ 3632 w 2254250"/>
              <a:gd name="T89" fmla="*/ 616998 h 2312988"/>
              <a:gd name="T90" fmla="*/ 44272 w 2254250"/>
              <a:gd name="T91" fmla="*/ 586240 h 2312988"/>
              <a:gd name="T92" fmla="*/ 1627408 w 2254250"/>
              <a:gd name="T93" fmla="*/ 25796 h 2312988"/>
              <a:gd name="T94" fmla="*/ 1619235 w 2254250"/>
              <a:gd name="T95" fmla="*/ 393732 h 2312988"/>
              <a:gd name="T96" fmla="*/ 1249845 w 2254250"/>
              <a:gd name="T97" fmla="*/ 402105 h 2312988"/>
              <a:gd name="T98" fmla="*/ 1224871 w 2254250"/>
              <a:gd name="T99" fmla="*/ 39147 h 2312988"/>
              <a:gd name="T100" fmla="*/ 1273230 w 2254250"/>
              <a:gd name="T101" fmla="*/ 0 h 2312988"/>
              <a:gd name="T102" fmla="*/ 1018488 w 2254250"/>
              <a:gd name="T103" fmla="*/ 29869 h 2312988"/>
              <a:gd name="T104" fmla="*/ 1004404 w 2254250"/>
              <a:gd name="T105" fmla="*/ 396900 h 2312988"/>
              <a:gd name="T106" fmla="*/ 634355 w 2254250"/>
              <a:gd name="T107" fmla="*/ 399615 h 2312988"/>
              <a:gd name="T108" fmla="*/ 614819 w 2254250"/>
              <a:gd name="T109" fmla="*/ 34395 h 2312988"/>
              <a:gd name="T110" fmla="*/ 49267 w 2254250"/>
              <a:gd name="T111" fmla="*/ 0 h 2312988"/>
              <a:gd name="T112" fmla="*/ 407531 w 2254250"/>
              <a:gd name="T113" fmla="*/ 34395 h 2312988"/>
              <a:gd name="T114" fmla="*/ 388233 w 2254250"/>
              <a:gd name="T115" fmla="*/ 399615 h 2312988"/>
              <a:gd name="T116" fmla="*/ 20433 w 2254250"/>
              <a:gd name="T117" fmla="*/ 398710 h 2312988"/>
              <a:gd name="T118" fmla="*/ 908 w 2254250"/>
              <a:gd name="T119" fmla="*/ 40278 h 2312988"/>
              <a:gd name="T120" fmla="*/ 39277 w 2254250"/>
              <a:gd name="T121" fmla="*/ 905 h 23129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54250" h="2312988">
                <a:moveTo>
                  <a:pt x="661842" y="1187450"/>
                </a:moveTo>
                <a:lnTo>
                  <a:pt x="973283" y="1187450"/>
                </a:lnTo>
                <a:lnTo>
                  <a:pt x="978280" y="1187676"/>
                </a:lnTo>
                <a:lnTo>
                  <a:pt x="983278" y="1188581"/>
                </a:lnTo>
                <a:lnTo>
                  <a:pt x="988048" y="1189938"/>
                </a:lnTo>
                <a:lnTo>
                  <a:pt x="992364" y="1191295"/>
                </a:lnTo>
                <a:lnTo>
                  <a:pt x="996681" y="1193330"/>
                </a:lnTo>
                <a:lnTo>
                  <a:pt x="1000769" y="1196044"/>
                </a:lnTo>
                <a:lnTo>
                  <a:pt x="1004404" y="1198758"/>
                </a:lnTo>
                <a:lnTo>
                  <a:pt x="1008039" y="1201924"/>
                </a:lnTo>
                <a:lnTo>
                  <a:pt x="1011219" y="1205543"/>
                </a:lnTo>
                <a:lnTo>
                  <a:pt x="1013945" y="1209161"/>
                </a:lnTo>
                <a:lnTo>
                  <a:pt x="1016444" y="1213232"/>
                </a:lnTo>
                <a:lnTo>
                  <a:pt x="1018488" y="1217529"/>
                </a:lnTo>
                <a:lnTo>
                  <a:pt x="1020306" y="1222052"/>
                </a:lnTo>
                <a:lnTo>
                  <a:pt x="1021214" y="1226575"/>
                </a:lnTo>
                <a:lnTo>
                  <a:pt x="1022123" y="1231551"/>
                </a:lnTo>
                <a:lnTo>
                  <a:pt x="1022350" y="1236526"/>
                </a:lnTo>
                <a:lnTo>
                  <a:pt x="1022350" y="1503618"/>
                </a:lnTo>
                <a:lnTo>
                  <a:pt x="1015081" y="1501809"/>
                </a:lnTo>
                <a:lnTo>
                  <a:pt x="1007584" y="1500226"/>
                </a:lnTo>
                <a:lnTo>
                  <a:pt x="1000315" y="1498643"/>
                </a:lnTo>
                <a:lnTo>
                  <a:pt x="992819" y="1497286"/>
                </a:lnTo>
                <a:lnTo>
                  <a:pt x="985095" y="1496607"/>
                </a:lnTo>
                <a:lnTo>
                  <a:pt x="977599" y="1495929"/>
                </a:lnTo>
                <a:lnTo>
                  <a:pt x="969875" y="1495250"/>
                </a:lnTo>
                <a:lnTo>
                  <a:pt x="962152" y="1495250"/>
                </a:lnTo>
                <a:lnTo>
                  <a:pt x="951021" y="1495703"/>
                </a:lnTo>
                <a:lnTo>
                  <a:pt x="940117" y="1496381"/>
                </a:lnTo>
                <a:lnTo>
                  <a:pt x="929213" y="1497738"/>
                </a:lnTo>
                <a:lnTo>
                  <a:pt x="918764" y="1499547"/>
                </a:lnTo>
                <a:lnTo>
                  <a:pt x="908087" y="1502035"/>
                </a:lnTo>
                <a:lnTo>
                  <a:pt x="897637" y="1504749"/>
                </a:lnTo>
                <a:lnTo>
                  <a:pt x="887415" y="1508141"/>
                </a:lnTo>
                <a:lnTo>
                  <a:pt x="877420" y="1511986"/>
                </a:lnTo>
                <a:lnTo>
                  <a:pt x="867652" y="1516509"/>
                </a:lnTo>
                <a:lnTo>
                  <a:pt x="858111" y="1521032"/>
                </a:lnTo>
                <a:lnTo>
                  <a:pt x="848343" y="1526460"/>
                </a:lnTo>
                <a:lnTo>
                  <a:pt x="839483" y="1532114"/>
                </a:lnTo>
                <a:lnTo>
                  <a:pt x="830397" y="1538446"/>
                </a:lnTo>
                <a:lnTo>
                  <a:pt x="821765" y="1545231"/>
                </a:lnTo>
                <a:lnTo>
                  <a:pt x="813587" y="1552468"/>
                </a:lnTo>
                <a:lnTo>
                  <a:pt x="805636" y="1559931"/>
                </a:lnTo>
                <a:lnTo>
                  <a:pt x="801320" y="1564002"/>
                </a:lnTo>
                <a:lnTo>
                  <a:pt x="797458" y="1568299"/>
                </a:lnTo>
                <a:lnTo>
                  <a:pt x="789962" y="1577119"/>
                </a:lnTo>
                <a:lnTo>
                  <a:pt x="783147" y="1586166"/>
                </a:lnTo>
                <a:lnTo>
                  <a:pt x="776559" y="1595438"/>
                </a:lnTo>
                <a:lnTo>
                  <a:pt x="661842" y="1595438"/>
                </a:lnTo>
                <a:lnTo>
                  <a:pt x="656844" y="1595212"/>
                </a:lnTo>
                <a:lnTo>
                  <a:pt x="651847" y="1594307"/>
                </a:lnTo>
                <a:lnTo>
                  <a:pt x="647076" y="1593403"/>
                </a:lnTo>
                <a:lnTo>
                  <a:pt x="642760" y="1591593"/>
                </a:lnTo>
                <a:lnTo>
                  <a:pt x="638444" y="1589558"/>
                </a:lnTo>
                <a:lnTo>
                  <a:pt x="634355" y="1587070"/>
                </a:lnTo>
                <a:lnTo>
                  <a:pt x="630721" y="1584356"/>
                </a:lnTo>
                <a:lnTo>
                  <a:pt x="627086" y="1580964"/>
                </a:lnTo>
                <a:lnTo>
                  <a:pt x="623906" y="1577572"/>
                </a:lnTo>
                <a:lnTo>
                  <a:pt x="621180" y="1573727"/>
                </a:lnTo>
                <a:lnTo>
                  <a:pt x="618681" y="1569882"/>
                </a:lnTo>
                <a:lnTo>
                  <a:pt x="616637" y="1565585"/>
                </a:lnTo>
                <a:lnTo>
                  <a:pt x="614819" y="1560836"/>
                </a:lnTo>
                <a:lnTo>
                  <a:pt x="613683" y="1556313"/>
                </a:lnTo>
                <a:lnTo>
                  <a:pt x="613002" y="1551337"/>
                </a:lnTo>
                <a:lnTo>
                  <a:pt x="612775" y="1546588"/>
                </a:lnTo>
                <a:lnTo>
                  <a:pt x="612775" y="1236526"/>
                </a:lnTo>
                <a:lnTo>
                  <a:pt x="613002" y="1231551"/>
                </a:lnTo>
                <a:lnTo>
                  <a:pt x="613683" y="1226575"/>
                </a:lnTo>
                <a:lnTo>
                  <a:pt x="614819" y="1222052"/>
                </a:lnTo>
                <a:lnTo>
                  <a:pt x="616637" y="1217529"/>
                </a:lnTo>
                <a:lnTo>
                  <a:pt x="618681" y="1213232"/>
                </a:lnTo>
                <a:lnTo>
                  <a:pt x="621180" y="1209161"/>
                </a:lnTo>
                <a:lnTo>
                  <a:pt x="623906" y="1205543"/>
                </a:lnTo>
                <a:lnTo>
                  <a:pt x="627086" y="1201924"/>
                </a:lnTo>
                <a:lnTo>
                  <a:pt x="630721" y="1198758"/>
                </a:lnTo>
                <a:lnTo>
                  <a:pt x="634355" y="1196044"/>
                </a:lnTo>
                <a:lnTo>
                  <a:pt x="638444" y="1193330"/>
                </a:lnTo>
                <a:lnTo>
                  <a:pt x="642760" y="1191295"/>
                </a:lnTo>
                <a:lnTo>
                  <a:pt x="647076" y="1189938"/>
                </a:lnTo>
                <a:lnTo>
                  <a:pt x="651847" y="1188581"/>
                </a:lnTo>
                <a:lnTo>
                  <a:pt x="656844" y="1187676"/>
                </a:lnTo>
                <a:lnTo>
                  <a:pt x="661842" y="1187450"/>
                </a:lnTo>
                <a:close/>
                <a:moveTo>
                  <a:pt x="49267" y="1187450"/>
                </a:moveTo>
                <a:lnTo>
                  <a:pt x="360535" y="1187450"/>
                </a:lnTo>
                <a:lnTo>
                  <a:pt x="365757" y="1187676"/>
                </a:lnTo>
                <a:lnTo>
                  <a:pt x="370524" y="1188581"/>
                </a:lnTo>
                <a:lnTo>
                  <a:pt x="375292" y="1189938"/>
                </a:lnTo>
                <a:lnTo>
                  <a:pt x="379606" y="1191295"/>
                </a:lnTo>
                <a:lnTo>
                  <a:pt x="383920" y="1193330"/>
                </a:lnTo>
                <a:lnTo>
                  <a:pt x="388233" y="1196044"/>
                </a:lnTo>
                <a:lnTo>
                  <a:pt x="391866" y="1198758"/>
                </a:lnTo>
                <a:lnTo>
                  <a:pt x="395271" y="1201924"/>
                </a:lnTo>
                <a:lnTo>
                  <a:pt x="398450" y="1205543"/>
                </a:lnTo>
                <a:lnTo>
                  <a:pt x="401401" y="1209161"/>
                </a:lnTo>
                <a:lnTo>
                  <a:pt x="403672" y="1213232"/>
                </a:lnTo>
                <a:lnTo>
                  <a:pt x="405715" y="1217529"/>
                </a:lnTo>
                <a:lnTo>
                  <a:pt x="407531" y="1222052"/>
                </a:lnTo>
                <a:lnTo>
                  <a:pt x="408440" y="1226575"/>
                </a:lnTo>
                <a:lnTo>
                  <a:pt x="409348" y="1231551"/>
                </a:lnTo>
                <a:lnTo>
                  <a:pt x="409575" y="1236526"/>
                </a:lnTo>
                <a:lnTo>
                  <a:pt x="409575" y="1546588"/>
                </a:lnTo>
                <a:lnTo>
                  <a:pt x="409348" y="1551337"/>
                </a:lnTo>
                <a:lnTo>
                  <a:pt x="408440" y="1556313"/>
                </a:lnTo>
                <a:lnTo>
                  <a:pt x="407531" y="1560836"/>
                </a:lnTo>
                <a:lnTo>
                  <a:pt x="405715" y="1565585"/>
                </a:lnTo>
                <a:lnTo>
                  <a:pt x="403672" y="1569882"/>
                </a:lnTo>
                <a:lnTo>
                  <a:pt x="401401" y="1573727"/>
                </a:lnTo>
                <a:lnTo>
                  <a:pt x="398450" y="1577572"/>
                </a:lnTo>
                <a:lnTo>
                  <a:pt x="395271" y="1580964"/>
                </a:lnTo>
                <a:lnTo>
                  <a:pt x="391866" y="1584356"/>
                </a:lnTo>
                <a:lnTo>
                  <a:pt x="388233" y="1587070"/>
                </a:lnTo>
                <a:lnTo>
                  <a:pt x="383920" y="1589558"/>
                </a:lnTo>
                <a:lnTo>
                  <a:pt x="379606" y="1591593"/>
                </a:lnTo>
                <a:lnTo>
                  <a:pt x="375292" y="1593403"/>
                </a:lnTo>
                <a:lnTo>
                  <a:pt x="370524" y="1594307"/>
                </a:lnTo>
                <a:lnTo>
                  <a:pt x="365757" y="1595212"/>
                </a:lnTo>
                <a:lnTo>
                  <a:pt x="360535" y="1595438"/>
                </a:lnTo>
                <a:lnTo>
                  <a:pt x="49267" y="1595438"/>
                </a:lnTo>
                <a:lnTo>
                  <a:pt x="44272" y="1595212"/>
                </a:lnTo>
                <a:lnTo>
                  <a:pt x="39277" y="1594307"/>
                </a:lnTo>
                <a:lnTo>
                  <a:pt x="35191" y="1593403"/>
                </a:lnTo>
                <a:lnTo>
                  <a:pt x="31331" y="1592046"/>
                </a:lnTo>
                <a:lnTo>
                  <a:pt x="27471" y="1590237"/>
                </a:lnTo>
                <a:lnTo>
                  <a:pt x="23839" y="1588427"/>
                </a:lnTo>
                <a:lnTo>
                  <a:pt x="20433" y="1586166"/>
                </a:lnTo>
                <a:lnTo>
                  <a:pt x="17028" y="1583452"/>
                </a:lnTo>
                <a:lnTo>
                  <a:pt x="14303" y="1580738"/>
                </a:lnTo>
                <a:lnTo>
                  <a:pt x="11352" y="1577572"/>
                </a:lnTo>
                <a:lnTo>
                  <a:pt x="8854" y="1574179"/>
                </a:lnTo>
                <a:lnTo>
                  <a:pt x="6811" y="1570787"/>
                </a:lnTo>
                <a:lnTo>
                  <a:pt x="4768" y="1567168"/>
                </a:lnTo>
                <a:lnTo>
                  <a:pt x="3178" y="1563324"/>
                </a:lnTo>
                <a:lnTo>
                  <a:pt x="1816" y="1559479"/>
                </a:lnTo>
                <a:lnTo>
                  <a:pt x="908" y="1555182"/>
                </a:lnTo>
                <a:lnTo>
                  <a:pt x="227" y="1550885"/>
                </a:lnTo>
                <a:lnTo>
                  <a:pt x="0" y="1546588"/>
                </a:lnTo>
                <a:lnTo>
                  <a:pt x="0" y="1236526"/>
                </a:lnTo>
                <a:lnTo>
                  <a:pt x="227" y="1232003"/>
                </a:lnTo>
                <a:lnTo>
                  <a:pt x="908" y="1227932"/>
                </a:lnTo>
                <a:lnTo>
                  <a:pt x="1816" y="1223861"/>
                </a:lnTo>
                <a:lnTo>
                  <a:pt x="3178" y="1219564"/>
                </a:lnTo>
                <a:lnTo>
                  <a:pt x="4768" y="1215720"/>
                </a:lnTo>
                <a:lnTo>
                  <a:pt x="6811" y="1212101"/>
                </a:lnTo>
                <a:lnTo>
                  <a:pt x="8854" y="1208709"/>
                </a:lnTo>
                <a:lnTo>
                  <a:pt x="11352" y="1205543"/>
                </a:lnTo>
                <a:lnTo>
                  <a:pt x="14303" y="1202377"/>
                </a:lnTo>
                <a:lnTo>
                  <a:pt x="17028" y="1199663"/>
                </a:lnTo>
                <a:lnTo>
                  <a:pt x="20433" y="1196949"/>
                </a:lnTo>
                <a:lnTo>
                  <a:pt x="23839" y="1194687"/>
                </a:lnTo>
                <a:lnTo>
                  <a:pt x="27471" y="1192652"/>
                </a:lnTo>
                <a:lnTo>
                  <a:pt x="31331" y="1191069"/>
                </a:lnTo>
                <a:lnTo>
                  <a:pt x="35191" y="1189486"/>
                </a:lnTo>
                <a:lnTo>
                  <a:pt x="39277" y="1188581"/>
                </a:lnTo>
                <a:lnTo>
                  <a:pt x="44272" y="1187676"/>
                </a:lnTo>
                <a:lnTo>
                  <a:pt x="49267" y="1187450"/>
                </a:lnTo>
                <a:close/>
                <a:moveTo>
                  <a:pt x="1430620" y="788988"/>
                </a:moveTo>
                <a:lnTo>
                  <a:pt x="1436973" y="789215"/>
                </a:lnTo>
                <a:lnTo>
                  <a:pt x="1443553" y="789669"/>
                </a:lnTo>
                <a:lnTo>
                  <a:pt x="1449906" y="790349"/>
                </a:lnTo>
                <a:lnTo>
                  <a:pt x="1456033" y="791483"/>
                </a:lnTo>
                <a:lnTo>
                  <a:pt x="1462386" y="793071"/>
                </a:lnTo>
                <a:lnTo>
                  <a:pt x="1468285" y="794659"/>
                </a:lnTo>
                <a:lnTo>
                  <a:pt x="1474184" y="796700"/>
                </a:lnTo>
                <a:lnTo>
                  <a:pt x="1479857" y="798968"/>
                </a:lnTo>
                <a:lnTo>
                  <a:pt x="1485529" y="801463"/>
                </a:lnTo>
                <a:lnTo>
                  <a:pt x="1490975" y="804185"/>
                </a:lnTo>
                <a:lnTo>
                  <a:pt x="1496420" y="807134"/>
                </a:lnTo>
                <a:lnTo>
                  <a:pt x="1501412" y="810536"/>
                </a:lnTo>
                <a:lnTo>
                  <a:pt x="1506403" y="814165"/>
                </a:lnTo>
                <a:lnTo>
                  <a:pt x="1511168" y="817794"/>
                </a:lnTo>
                <a:lnTo>
                  <a:pt x="1515706" y="821877"/>
                </a:lnTo>
                <a:lnTo>
                  <a:pt x="1520017" y="825960"/>
                </a:lnTo>
                <a:lnTo>
                  <a:pt x="1524555" y="830496"/>
                </a:lnTo>
                <a:lnTo>
                  <a:pt x="1528412" y="835032"/>
                </a:lnTo>
                <a:lnTo>
                  <a:pt x="1532269" y="840023"/>
                </a:lnTo>
                <a:lnTo>
                  <a:pt x="1535673" y="844786"/>
                </a:lnTo>
                <a:lnTo>
                  <a:pt x="1538849" y="850003"/>
                </a:lnTo>
                <a:lnTo>
                  <a:pt x="1542026" y="855219"/>
                </a:lnTo>
                <a:lnTo>
                  <a:pt x="1544976" y="860890"/>
                </a:lnTo>
                <a:lnTo>
                  <a:pt x="1547471" y="866334"/>
                </a:lnTo>
                <a:lnTo>
                  <a:pt x="1549740" y="872231"/>
                </a:lnTo>
                <a:lnTo>
                  <a:pt x="1551555" y="878128"/>
                </a:lnTo>
                <a:lnTo>
                  <a:pt x="1553371" y="884025"/>
                </a:lnTo>
                <a:lnTo>
                  <a:pt x="1554732" y="890150"/>
                </a:lnTo>
                <a:lnTo>
                  <a:pt x="1555867" y="896501"/>
                </a:lnTo>
                <a:lnTo>
                  <a:pt x="1556774" y="902625"/>
                </a:lnTo>
                <a:lnTo>
                  <a:pt x="1557228" y="908976"/>
                </a:lnTo>
                <a:lnTo>
                  <a:pt x="1557455" y="915780"/>
                </a:lnTo>
                <a:lnTo>
                  <a:pt x="1557455" y="1366471"/>
                </a:lnTo>
                <a:lnTo>
                  <a:pt x="2109264" y="1429526"/>
                </a:lnTo>
                <a:lnTo>
                  <a:pt x="2115163" y="1429753"/>
                </a:lnTo>
                <a:lnTo>
                  <a:pt x="2122424" y="1429980"/>
                </a:lnTo>
                <a:lnTo>
                  <a:pt x="2129458" y="1430660"/>
                </a:lnTo>
                <a:lnTo>
                  <a:pt x="2136265" y="1431341"/>
                </a:lnTo>
                <a:lnTo>
                  <a:pt x="2143298" y="1432702"/>
                </a:lnTo>
                <a:lnTo>
                  <a:pt x="2150105" y="1434290"/>
                </a:lnTo>
                <a:lnTo>
                  <a:pt x="2156458" y="1436104"/>
                </a:lnTo>
                <a:lnTo>
                  <a:pt x="2162811" y="1438372"/>
                </a:lnTo>
                <a:lnTo>
                  <a:pt x="2169391" y="1440867"/>
                </a:lnTo>
                <a:lnTo>
                  <a:pt x="2175291" y="1443589"/>
                </a:lnTo>
                <a:lnTo>
                  <a:pt x="2181417" y="1446538"/>
                </a:lnTo>
                <a:lnTo>
                  <a:pt x="2187089" y="1449940"/>
                </a:lnTo>
                <a:lnTo>
                  <a:pt x="2192761" y="1453569"/>
                </a:lnTo>
                <a:lnTo>
                  <a:pt x="2198207" y="1457425"/>
                </a:lnTo>
                <a:lnTo>
                  <a:pt x="2203652" y="1461508"/>
                </a:lnTo>
                <a:lnTo>
                  <a:pt x="2208644" y="1465817"/>
                </a:lnTo>
                <a:lnTo>
                  <a:pt x="2213409" y="1470581"/>
                </a:lnTo>
                <a:lnTo>
                  <a:pt x="2218174" y="1475571"/>
                </a:lnTo>
                <a:lnTo>
                  <a:pt x="2222485" y="1480334"/>
                </a:lnTo>
                <a:lnTo>
                  <a:pt x="2226569" y="1485778"/>
                </a:lnTo>
                <a:lnTo>
                  <a:pt x="2230426" y="1491221"/>
                </a:lnTo>
                <a:lnTo>
                  <a:pt x="2234056" y="1496892"/>
                </a:lnTo>
                <a:lnTo>
                  <a:pt x="2237460" y="1502562"/>
                </a:lnTo>
                <a:lnTo>
                  <a:pt x="2240409" y="1508686"/>
                </a:lnTo>
                <a:lnTo>
                  <a:pt x="2243132" y="1514584"/>
                </a:lnTo>
                <a:lnTo>
                  <a:pt x="2245628" y="1521161"/>
                </a:lnTo>
                <a:lnTo>
                  <a:pt x="2247897" y="1527512"/>
                </a:lnTo>
                <a:lnTo>
                  <a:pt x="2249939" y="1534090"/>
                </a:lnTo>
                <a:lnTo>
                  <a:pt x="2251300" y="1540668"/>
                </a:lnTo>
                <a:lnTo>
                  <a:pt x="2252435" y="1547699"/>
                </a:lnTo>
                <a:lnTo>
                  <a:pt x="2253569" y="1554731"/>
                </a:lnTo>
                <a:lnTo>
                  <a:pt x="2254023" y="1561535"/>
                </a:lnTo>
                <a:lnTo>
                  <a:pt x="2254250" y="1568793"/>
                </a:lnTo>
                <a:lnTo>
                  <a:pt x="2254250" y="2174175"/>
                </a:lnTo>
                <a:lnTo>
                  <a:pt x="2254023" y="2181206"/>
                </a:lnTo>
                <a:lnTo>
                  <a:pt x="2253569" y="2188237"/>
                </a:lnTo>
                <a:lnTo>
                  <a:pt x="2252435" y="2195269"/>
                </a:lnTo>
                <a:lnTo>
                  <a:pt x="2251300" y="2202073"/>
                </a:lnTo>
                <a:lnTo>
                  <a:pt x="2249939" y="2208651"/>
                </a:lnTo>
                <a:lnTo>
                  <a:pt x="2247897" y="2215456"/>
                </a:lnTo>
                <a:lnTo>
                  <a:pt x="2245628" y="2221807"/>
                </a:lnTo>
                <a:lnTo>
                  <a:pt x="2243132" y="2228158"/>
                </a:lnTo>
                <a:lnTo>
                  <a:pt x="2240409" y="2234282"/>
                </a:lnTo>
                <a:lnTo>
                  <a:pt x="2237460" y="2240179"/>
                </a:lnTo>
                <a:lnTo>
                  <a:pt x="2234056" y="2246076"/>
                </a:lnTo>
                <a:lnTo>
                  <a:pt x="2230426" y="2251747"/>
                </a:lnTo>
                <a:lnTo>
                  <a:pt x="2226569" y="2257191"/>
                </a:lnTo>
                <a:lnTo>
                  <a:pt x="2222485" y="2262407"/>
                </a:lnTo>
                <a:lnTo>
                  <a:pt x="2218174" y="2267624"/>
                </a:lnTo>
                <a:lnTo>
                  <a:pt x="2213409" y="2272161"/>
                </a:lnTo>
                <a:lnTo>
                  <a:pt x="2208644" y="2276924"/>
                </a:lnTo>
                <a:lnTo>
                  <a:pt x="2203652" y="2281233"/>
                </a:lnTo>
                <a:lnTo>
                  <a:pt x="2198207" y="2285316"/>
                </a:lnTo>
                <a:lnTo>
                  <a:pt x="2192761" y="2289172"/>
                </a:lnTo>
                <a:lnTo>
                  <a:pt x="2187089" y="2292801"/>
                </a:lnTo>
                <a:lnTo>
                  <a:pt x="2181417" y="2296204"/>
                </a:lnTo>
                <a:lnTo>
                  <a:pt x="2175291" y="2299152"/>
                </a:lnTo>
                <a:lnTo>
                  <a:pt x="2169391" y="2302101"/>
                </a:lnTo>
                <a:lnTo>
                  <a:pt x="2162811" y="2304596"/>
                </a:lnTo>
                <a:lnTo>
                  <a:pt x="2156458" y="2306637"/>
                </a:lnTo>
                <a:lnTo>
                  <a:pt x="2150105" y="2308452"/>
                </a:lnTo>
                <a:lnTo>
                  <a:pt x="2143298" y="2310040"/>
                </a:lnTo>
                <a:lnTo>
                  <a:pt x="2136265" y="2311400"/>
                </a:lnTo>
                <a:lnTo>
                  <a:pt x="2129458" y="2312308"/>
                </a:lnTo>
                <a:lnTo>
                  <a:pt x="2122424" y="2312988"/>
                </a:lnTo>
                <a:lnTo>
                  <a:pt x="2115163" y="2312988"/>
                </a:lnTo>
                <a:lnTo>
                  <a:pt x="1452175" y="2312988"/>
                </a:lnTo>
                <a:lnTo>
                  <a:pt x="1448091" y="2312761"/>
                </a:lnTo>
                <a:lnTo>
                  <a:pt x="1446276" y="2312761"/>
                </a:lnTo>
                <a:lnTo>
                  <a:pt x="1444688" y="2312761"/>
                </a:lnTo>
                <a:lnTo>
                  <a:pt x="1438562" y="2312988"/>
                </a:lnTo>
                <a:lnTo>
                  <a:pt x="1432662" y="2312761"/>
                </a:lnTo>
                <a:lnTo>
                  <a:pt x="1426536" y="2311854"/>
                </a:lnTo>
                <a:lnTo>
                  <a:pt x="1420864" y="2311174"/>
                </a:lnTo>
                <a:lnTo>
                  <a:pt x="1414738" y="2310040"/>
                </a:lnTo>
                <a:lnTo>
                  <a:pt x="1409065" y="2308452"/>
                </a:lnTo>
                <a:lnTo>
                  <a:pt x="1403393" y="2306637"/>
                </a:lnTo>
                <a:lnTo>
                  <a:pt x="1397721" y="2304823"/>
                </a:lnTo>
                <a:lnTo>
                  <a:pt x="1392275" y="2302554"/>
                </a:lnTo>
                <a:lnTo>
                  <a:pt x="1387057" y="2300059"/>
                </a:lnTo>
                <a:lnTo>
                  <a:pt x="1381838" y="2297111"/>
                </a:lnTo>
                <a:lnTo>
                  <a:pt x="1376846" y="2293935"/>
                </a:lnTo>
                <a:lnTo>
                  <a:pt x="1372081" y="2290533"/>
                </a:lnTo>
                <a:lnTo>
                  <a:pt x="1367317" y="2286904"/>
                </a:lnTo>
                <a:lnTo>
                  <a:pt x="1362779" y="2283048"/>
                </a:lnTo>
                <a:lnTo>
                  <a:pt x="1358241" y="2278965"/>
                </a:lnTo>
                <a:lnTo>
                  <a:pt x="878584" y="1799469"/>
                </a:lnTo>
                <a:lnTo>
                  <a:pt x="874500" y="1794933"/>
                </a:lnTo>
                <a:lnTo>
                  <a:pt x="870643" y="1790396"/>
                </a:lnTo>
                <a:lnTo>
                  <a:pt x="867013" y="1785633"/>
                </a:lnTo>
                <a:lnTo>
                  <a:pt x="863609" y="1781097"/>
                </a:lnTo>
                <a:lnTo>
                  <a:pt x="860433" y="1776107"/>
                </a:lnTo>
                <a:lnTo>
                  <a:pt x="857710" y="1771117"/>
                </a:lnTo>
                <a:lnTo>
                  <a:pt x="855214" y="1766126"/>
                </a:lnTo>
                <a:lnTo>
                  <a:pt x="852945" y="1760683"/>
                </a:lnTo>
                <a:lnTo>
                  <a:pt x="850903" y="1755466"/>
                </a:lnTo>
                <a:lnTo>
                  <a:pt x="849088" y="1750249"/>
                </a:lnTo>
                <a:lnTo>
                  <a:pt x="847727" y="1744805"/>
                </a:lnTo>
                <a:lnTo>
                  <a:pt x="846592" y="1739362"/>
                </a:lnTo>
                <a:lnTo>
                  <a:pt x="845458" y="1733691"/>
                </a:lnTo>
                <a:lnTo>
                  <a:pt x="845004" y="1728248"/>
                </a:lnTo>
                <a:lnTo>
                  <a:pt x="844550" y="1722577"/>
                </a:lnTo>
                <a:lnTo>
                  <a:pt x="844550" y="1716907"/>
                </a:lnTo>
                <a:lnTo>
                  <a:pt x="844550" y="1711463"/>
                </a:lnTo>
                <a:lnTo>
                  <a:pt x="845004" y="1705793"/>
                </a:lnTo>
                <a:lnTo>
                  <a:pt x="845458" y="1700122"/>
                </a:lnTo>
                <a:lnTo>
                  <a:pt x="846592" y="1694678"/>
                </a:lnTo>
                <a:lnTo>
                  <a:pt x="847727" y="1689235"/>
                </a:lnTo>
                <a:lnTo>
                  <a:pt x="849088" y="1683564"/>
                </a:lnTo>
                <a:lnTo>
                  <a:pt x="850903" y="1678347"/>
                </a:lnTo>
                <a:lnTo>
                  <a:pt x="852945" y="1673131"/>
                </a:lnTo>
                <a:lnTo>
                  <a:pt x="855214" y="1667914"/>
                </a:lnTo>
                <a:lnTo>
                  <a:pt x="857710" y="1662697"/>
                </a:lnTo>
                <a:lnTo>
                  <a:pt x="860433" y="1657707"/>
                </a:lnTo>
                <a:lnTo>
                  <a:pt x="863609" y="1652717"/>
                </a:lnTo>
                <a:lnTo>
                  <a:pt x="867013" y="1647954"/>
                </a:lnTo>
                <a:lnTo>
                  <a:pt x="870643" y="1643417"/>
                </a:lnTo>
                <a:lnTo>
                  <a:pt x="874500" y="1638881"/>
                </a:lnTo>
                <a:lnTo>
                  <a:pt x="878584" y="1634571"/>
                </a:lnTo>
                <a:lnTo>
                  <a:pt x="882668" y="1630488"/>
                </a:lnTo>
                <a:lnTo>
                  <a:pt x="887206" y="1626632"/>
                </a:lnTo>
                <a:lnTo>
                  <a:pt x="891744" y="1623230"/>
                </a:lnTo>
                <a:lnTo>
                  <a:pt x="896509" y="1619828"/>
                </a:lnTo>
                <a:lnTo>
                  <a:pt x="901047" y="1616879"/>
                </a:lnTo>
                <a:lnTo>
                  <a:pt x="906039" y="1613931"/>
                </a:lnTo>
                <a:lnTo>
                  <a:pt x="911030" y="1611436"/>
                </a:lnTo>
                <a:lnTo>
                  <a:pt x="916249" y="1609167"/>
                </a:lnTo>
                <a:lnTo>
                  <a:pt x="921694" y="1607353"/>
                </a:lnTo>
                <a:lnTo>
                  <a:pt x="927140" y="1605538"/>
                </a:lnTo>
                <a:lnTo>
                  <a:pt x="932585" y="1603951"/>
                </a:lnTo>
                <a:lnTo>
                  <a:pt x="938031" y="1602590"/>
                </a:lnTo>
                <a:lnTo>
                  <a:pt x="943703" y="1601682"/>
                </a:lnTo>
                <a:lnTo>
                  <a:pt x="949376" y="1600775"/>
                </a:lnTo>
                <a:lnTo>
                  <a:pt x="955275" y="1600548"/>
                </a:lnTo>
                <a:lnTo>
                  <a:pt x="960947" y="1600321"/>
                </a:lnTo>
                <a:lnTo>
                  <a:pt x="966847" y="1600548"/>
                </a:lnTo>
                <a:lnTo>
                  <a:pt x="972519" y="1600775"/>
                </a:lnTo>
                <a:lnTo>
                  <a:pt x="978191" y="1601682"/>
                </a:lnTo>
                <a:lnTo>
                  <a:pt x="983864" y="1602590"/>
                </a:lnTo>
                <a:lnTo>
                  <a:pt x="989536" y="1603951"/>
                </a:lnTo>
                <a:lnTo>
                  <a:pt x="994982" y="1605538"/>
                </a:lnTo>
                <a:lnTo>
                  <a:pt x="1000427" y="1607353"/>
                </a:lnTo>
                <a:lnTo>
                  <a:pt x="1005646" y="1609167"/>
                </a:lnTo>
                <a:lnTo>
                  <a:pt x="1010637" y="1611436"/>
                </a:lnTo>
                <a:lnTo>
                  <a:pt x="1015856" y="1613931"/>
                </a:lnTo>
                <a:lnTo>
                  <a:pt x="1020848" y="1616879"/>
                </a:lnTo>
                <a:lnTo>
                  <a:pt x="1025612" y="1619828"/>
                </a:lnTo>
                <a:lnTo>
                  <a:pt x="1030377" y="1623230"/>
                </a:lnTo>
                <a:lnTo>
                  <a:pt x="1034688" y="1626632"/>
                </a:lnTo>
                <a:lnTo>
                  <a:pt x="1038999" y="1630488"/>
                </a:lnTo>
                <a:lnTo>
                  <a:pt x="1043537" y="1634571"/>
                </a:lnTo>
                <a:lnTo>
                  <a:pt x="1303559" y="1894506"/>
                </a:lnTo>
                <a:lnTo>
                  <a:pt x="1303559" y="915780"/>
                </a:lnTo>
                <a:lnTo>
                  <a:pt x="1303786" y="908976"/>
                </a:lnTo>
                <a:lnTo>
                  <a:pt x="1304467" y="902625"/>
                </a:lnTo>
                <a:lnTo>
                  <a:pt x="1305147" y="896501"/>
                </a:lnTo>
                <a:lnTo>
                  <a:pt x="1306282" y="890150"/>
                </a:lnTo>
                <a:lnTo>
                  <a:pt x="1307643" y="884025"/>
                </a:lnTo>
                <a:lnTo>
                  <a:pt x="1309231" y="878128"/>
                </a:lnTo>
                <a:lnTo>
                  <a:pt x="1311273" y="872231"/>
                </a:lnTo>
                <a:lnTo>
                  <a:pt x="1313769" y="866334"/>
                </a:lnTo>
                <a:lnTo>
                  <a:pt x="1316265" y="860890"/>
                </a:lnTo>
                <a:lnTo>
                  <a:pt x="1318988" y="855219"/>
                </a:lnTo>
                <a:lnTo>
                  <a:pt x="1322164" y="850003"/>
                </a:lnTo>
                <a:lnTo>
                  <a:pt x="1325341" y="844786"/>
                </a:lnTo>
                <a:lnTo>
                  <a:pt x="1328971" y="840023"/>
                </a:lnTo>
                <a:lnTo>
                  <a:pt x="1332829" y="835032"/>
                </a:lnTo>
                <a:lnTo>
                  <a:pt x="1336686" y="830496"/>
                </a:lnTo>
                <a:lnTo>
                  <a:pt x="1340770" y="825960"/>
                </a:lnTo>
                <a:lnTo>
                  <a:pt x="1345081" y="821877"/>
                </a:lnTo>
                <a:lnTo>
                  <a:pt x="1349846" y="817794"/>
                </a:lnTo>
                <a:lnTo>
                  <a:pt x="1354610" y="814165"/>
                </a:lnTo>
                <a:lnTo>
                  <a:pt x="1359602" y="810536"/>
                </a:lnTo>
                <a:lnTo>
                  <a:pt x="1364821" y="807134"/>
                </a:lnTo>
                <a:lnTo>
                  <a:pt x="1370266" y="804185"/>
                </a:lnTo>
                <a:lnTo>
                  <a:pt x="1375485" y="801463"/>
                </a:lnTo>
                <a:lnTo>
                  <a:pt x="1381384" y="798968"/>
                </a:lnTo>
                <a:lnTo>
                  <a:pt x="1387057" y="796700"/>
                </a:lnTo>
                <a:lnTo>
                  <a:pt x="1392956" y="794659"/>
                </a:lnTo>
                <a:lnTo>
                  <a:pt x="1398855" y="793071"/>
                </a:lnTo>
                <a:lnTo>
                  <a:pt x="1404981" y="791483"/>
                </a:lnTo>
                <a:lnTo>
                  <a:pt x="1411107" y="790349"/>
                </a:lnTo>
                <a:lnTo>
                  <a:pt x="1417687" y="789669"/>
                </a:lnTo>
                <a:lnTo>
                  <a:pt x="1424040" y="789215"/>
                </a:lnTo>
                <a:lnTo>
                  <a:pt x="1430620" y="788988"/>
                </a:lnTo>
                <a:close/>
                <a:moveTo>
                  <a:pt x="1273230" y="585788"/>
                </a:moveTo>
                <a:lnTo>
                  <a:pt x="1584498" y="585788"/>
                </a:lnTo>
                <a:lnTo>
                  <a:pt x="1589493" y="586241"/>
                </a:lnTo>
                <a:lnTo>
                  <a:pt x="1594488" y="586922"/>
                </a:lnTo>
                <a:lnTo>
                  <a:pt x="1599028" y="588283"/>
                </a:lnTo>
                <a:lnTo>
                  <a:pt x="1603569" y="589643"/>
                </a:lnTo>
                <a:lnTo>
                  <a:pt x="1606975" y="591231"/>
                </a:lnTo>
                <a:lnTo>
                  <a:pt x="1609926" y="593045"/>
                </a:lnTo>
                <a:lnTo>
                  <a:pt x="1612878" y="594859"/>
                </a:lnTo>
                <a:lnTo>
                  <a:pt x="1615602" y="597127"/>
                </a:lnTo>
                <a:lnTo>
                  <a:pt x="1618327" y="599622"/>
                </a:lnTo>
                <a:lnTo>
                  <a:pt x="1620824" y="601890"/>
                </a:lnTo>
                <a:lnTo>
                  <a:pt x="1623094" y="604611"/>
                </a:lnTo>
                <a:lnTo>
                  <a:pt x="1625138" y="607559"/>
                </a:lnTo>
                <a:lnTo>
                  <a:pt x="1626954" y="610734"/>
                </a:lnTo>
                <a:lnTo>
                  <a:pt x="1628543" y="613683"/>
                </a:lnTo>
                <a:lnTo>
                  <a:pt x="1630132" y="617084"/>
                </a:lnTo>
                <a:lnTo>
                  <a:pt x="1631495" y="620486"/>
                </a:lnTo>
                <a:lnTo>
                  <a:pt x="1632176" y="623888"/>
                </a:lnTo>
                <a:lnTo>
                  <a:pt x="1632857" y="627290"/>
                </a:lnTo>
                <a:lnTo>
                  <a:pt x="1633538" y="631372"/>
                </a:lnTo>
                <a:lnTo>
                  <a:pt x="1633538" y="634774"/>
                </a:lnTo>
                <a:lnTo>
                  <a:pt x="1633538" y="805090"/>
                </a:lnTo>
                <a:lnTo>
                  <a:pt x="1629678" y="798286"/>
                </a:lnTo>
                <a:lnTo>
                  <a:pt x="1625819" y="791936"/>
                </a:lnTo>
                <a:lnTo>
                  <a:pt x="1621505" y="785586"/>
                </a:lnTo>
                <a:lnTo>
                  <a:pt x="1616964" y="779236"/>
                </a:lnTo>
                <a:lnTo>
                  <a:pt x="1612651" y="773113"/>
                </a:lnTo>
                <a:lnTo>
                  <a:pt x="1607656" y="767443"/>
                </a:lnTo>
                <a:lnTo>
                  <a:pt x="1602661" y="761547"/>
                </a:lnTo>
                <a:lnTo>
                  <a:pt x="1597666" y="756104"/>
                </a:lnTo>
                <a:lnTo>
                  <a:pt x="1592217" y="750661"/>
                </a:lnTo>
                <a:lnTo>
                  <a:pt x="1586541" y="745445"/>
                </a:lnTo>
                <a:lnTo>
                  <a:pt x="1580865" y="740456"/>
                </a:lnTo>
                <a:lnTo>
                  <a:pt x="1575189" y="735466"/>
                </a:lnTo>
                <a:lnTo>
                  <a:pt x="1568832" y="730704"/>
                </a:lnTo>
                <a:lnTo>
                  <a:pt x="1562702" y="726395"/>
                </a:lnTo>
                <a:lnTo>
                  <a:pt x="1556572" y="722086"/>
                </a:lnTo>
                <a:lnTo>
                  <a:pt x="1549988" y="718231"/>
                </a:lnTo>
                <a:lnTo>
                  <a:pt x="1543404" y="714375"/>
                </a:lnTo>
                <a:lnTo>
                  <a:pt x="1536593" y="710747"/>
                </a:lnTo>
                <a:lnTo>
                  <a:pt x="1529555" y="707118"/>
                </a:lnTo>
                <a:lnTo>
                  <a:pt x="1522744" y="703943"/>
                </a:lnTo>
                <a:lnTo>
                  <a:pt x="1515706" y="701222"/>
                </a:lnTo>
                <a:lnTo>
                  <a:pt x="1508213" y="698274"/>
                </a:lnTo>
                <a:lnTo>
                  <a:pt x="1500948" y="695779"/>
                </a:lnTo>
                <a:lnTo>
                  <a:pt x="1493456" y="693738"/>
                </a:lnTo>
                <a:lnTo>
                  <a:pt x="1485964" y="691697"/>
                </a:lnTo>
                <a:lnTo>
                  <a:pt x="1478245" y="689883"/>
                </a:lnTo>
                <a:lnTo>
                  <a:pt x="1470525" y="688295"/>
                </a:lnTo>
                <a:lnTo>
                  <a:pt x="1462806" y="686934"/>
                </a:lnTo>
                <a:lnTo>
                  <a:pt x="1454860" y="686254"/>
                </a:lnTo>
                <a:lnTo>
                  <a:pt x="1446686" y="685347"/>
                </a:lnTo>
                <a:lnTo>
                  <a:pt x="1438513" y="684893"/>
                </a:lnTo>
                <a:lnTo>
                  <a:pt x="1430567" y="684893"/>
                </a:lnTo>
                <a:lnTo>
                  <a:pt x="1421939" y="684893"/>
                </a:lnTo>
                <a:lnTo>
                  <a:pt x="1413766" y="685347"/>
                </a:lnTo>
                <a:lnTo>
                  <a:pt x="1405366" y="686254"/>
                </a:lnTo>
                <a:lnTo>
                  <a:pt x="1397419" y="687161"/>
                </a:lnTo>
                <a:lnTo>
                  <a:pt x="1389246" y="688522"/>
                </a:lnTo>
                <a:lnTo>
                  <a:pt x="1381300" y="690109"/>
                </a:lnTo>
                <a:lnTo>
                  <a:pt x="1373353" y="691924"/>
                </a:lnTo>
                <a:lnTo>
                  <a:pt x="1365634" y="693965"/>
                </a:lnTo>
                <a:lnTo>
                  <a:pt x="1357915" y="696459"/>
                </a:lnTo>
                <a:lnTo>
                  <a:pt x="1350423" y="699181"/>
                </a:lnTo>
                <a:lnTo>
                  <a:pt x="1342930" y="701902"/>
                </a:lnTo>
                <a:lnTo>
                  <a:pt x="1335665" y="705077"/>
                </a:lnTo>
                <a:lnTo>
                  <a:pt x="1328400" y="708479"/>
                </a:lnTo>
                <a:lnTo>
                  <a:pt x="1321589" y="711881"/>
                </a:lnTo>
                <a:lnTo>
                  <a:pt x="1314551" y="715963"/>
                </a:lnTo>
                <a:lnTo>
                  <a:pt x="1307967" y="720045"/>
                </a:lnTo>
                <a:lnTo>
                  <a:pt x="1301383" y="724354"/>
                </a:lnTo>
                <a:lnTo>
                  <a:pt x="1295026" y="728663"/>
                </a:lnTo>
                <a:lnTo>
                  <a:pt x="1288442" y="733425"/>
                </a:lnTo>
                <a:lnTo>
                  <a:pt x="1282539" y="738188"/>
                </a:lnTo>
                <a:lnTo>
                  <a:pt x="1276636" y="743404"/>
                </a:lnTo>
                <a:lnTo>
                  <a:pt x="1270960" y="748847"/>
                </a:lnTo>
                <a:lnTo>
                  <a:pt x="1265284" y="754290"/>
                </a:lnTo>
                <a:lnTo>
                  <a:pt x="1259835" y="759959"/>
                </a:lnTo>
                <a:lnTo>
                  <a:pt x="1254613" y="765856"/>
                </a:lnTo>
                <a:lnTo>
                  <a:pt x="1249845" y="771752"/>
                </a:lnTo>
                <a:lnTo>
                  <a:pt x="1244850" y="778102"/>
                </a:lnTo>
                <a:lnTo>
                  <a:pt x="1240310" y="784452"/>
                </a:lnTo>
                <a:lnTo>
                  <a:pt x="1235769" y="790802"/>
                </a:lnTo>
                <a:lnTo>
                  <a:pt x="1231682" y="797606"/>
                </a:lnTo>
                <a:lnTo>
                  <a:pt x="1227823" y="804410"/>
                </a:lnTo>
                <a:lnTo>
                  <a:pt x="1223963" y="811213"/>
                </a:lnTo>
                <a:lnTo>
                  <a:pt x="1223963" y="634774"/>
                </a:lnTo>
                <a:lnTo>
                  <a:pt x="1224190" y="631372"/>
                </a:lnTo>
                <a:lnTo>
                  <a:pt x="1224644" y="627290"/>
                </a:lnTo>
                <a:lnTo>
                  <a:pt x="1225325" y="623888"/>
                </a:lnTo>
                <a:lnTo>
                  <a:pt x="1226233" y="620486"/>
                </a:lnTo>
                <a:lnTo>
                  <a:pt x="1227596" y="617084"/>
                </a:lnTo>
                <a:lnTo>
                  <a:pt x="1228731" y="613683"/>
                </a:lnTo>
                <a:lnTo>
                  <a:pt x="1230547" y="610734"/>
                </a:lnTo>
                <a:lnTo>
                  <a:pt x="1232363" y="607559"/>
                </a:lnTo>
                <a:lnTo>
                  <a:pt x="1234634" y="604611"/>
                </a:lnTo>
                <a:lnTo>
                  <a:pt x="1236904" y="601890"/>
                </a:lnTo>
                <a:lnTo>
                  <a:pt x="1239402" y="599622"/>
                </a:lnTo>
                <a:lnTo>
                  <a:pt x="1241899" y="597127"/>
                </a:lnTo>
                <a:lnTo>
                  <a:pt x="1244850" y="594859"/>
                </a:lnTo>
                <a:lnTo>
                  <a:pt x="1247802" y="593045"/>
                </a:lnTo>
                <a:lnTo>
                  <a:pt x="1250753" y="591231"/>
                </a:lnTo>
                <a:lnTo>
                  <a:pt x="1254159" y="589643"/>
                </a:lnTo>
                <a:lnTo>
                  <a:pt x="1258473" y="588283"/>
                </a:lnTo>
                <a:lnTo>
                  <a:pt x="1263240" y="586922"/>
                </a:lnTo>
                <a:lnTo>
                  <a:pt x="1268008" y="586241"/>
                </a:lnTo>
                <a:lnTo>
                  <a:pt x="1273230" y="585788"/>
                </a:lnTo>
                <a:close/>
                <a:moveTo>
                  <a:pt x="661842" y="585788"/>
                </a:moveTo>
                <a:lnTo>
                  <a:pt x="973283" y="585788"/>
                </a:lnTo>
                <a:lnTo>
                  <a:pt x="978280" y="586240"/>
                </a:lnTo>
                <a:lnTo>
                  <a:pt x="983051" y="586919"/>
                </a:lnTo>
                <a:lnTo>
                  <a:pt x="988048" y="588276"/>
                </a:lnTo>
                <a:lnTo>
                  <a:pt x="992364" y="589633"/>
                </a:lnTo>
                <a:lnTo>
                  <a:pt x="995772" y="591216"/>
                </a:lnTo>
                <a:lnTo>
                  <a:pt x="998725" y="593025"/>
                </a:lnTo>
                <a:lnTo>
                  <a:pt x="1001678" y="594834"/>
                </a:lnTo>
                <a:lnTo>
                  <a:pt x="1004404" y="597096"/>
                </a:lnTo>
                <a:lnTo>
                  <a:pt x="1007130" y="599583"/>
                </a:lnTo>
                <a:lnTo>
                  <a:pt x="1009629" y="601845"/>
                </a:lnTo>
                <a:lnTo>
                  <a:pt x="1011901" y="604559"/>
                </a:lnTo>
                <a:lnTo>
                  <a:pt x="1013945" y="607499"/>
                </a:lnTo>
                <a:lnTo>
                  <a:pt x="1015762" y="610665"/>
                </a:lnTo>
                <a:lnTo>
                  <a:pt x="1017580" y="613605"/>
                </a:lnTo>
                <a:lnTo>
                  <a:pt x="1018943" y="616998"/>
                </a:lnTo>
                <a:lnTo>
                  <a:pt x="1020306" y="620390"/>
                </a:lnTo>
                <a:lnTo>
                  <a:pt x="1020987" y="623782"/>
                </a:lnTo>
                <a:lnTo>
                  <a:pt x="1021896" y="627175"/>
                </a:lnTo>
                <a:lnTo>
                  <a:pt x="1022350" y="631246"/>
                </a:lnTo>
                <a:lnTo>
                  <a:pt x="1022350" y="634638"/>
                </a:lnTo>
                <a:lnTo>
                  <a:pt x="1022350" y="944926"/>
                </a:lnTo>
                <a:lnTo>
                  <a:pt x="1022350" y="949223"/>
                </a:lnTo>
                <a:lnTo>
                  <a:pt x="1021441" y="953294"/>
                </a:lnTo>
                <a:lnTo>
                  <a:pt x="1020760" y="957817"/>
                </a:lnTo>
                <a:lnTo>
                  <a:pt x="1019397" y="961662"/>
                </a:lnTo>
                <a:lnTo>
                  <a:pt x="1017807" y="965506"/>
                </a:lnTo>
                <a:lnTo>
                  <a:pt x="1015762" y="969125"/>
                </a:lnTo>
                <a:lnTo>
                  <a:pt x="1013718" y="972743"/>
                </a:lnTo>
                <a:lnTo>
                  <a:pt x="1011219" y="975910"/>
                </a:lnTo>
                <a:lnTo>
                  <a:pt x="1008266" y="979076"/>
                </a:lnTo>
                <a:lnTo>
                  <a:pt x="1005540" y="981564"/>
                </a:lnTo>
                <a:lnTo>
                  <a:pt x="1002133" y="984278"/>
                </a:lnTo>
                <a:lnTo>
                  <a:pt x="998725" y="986539"/>
                </a:lnTo>
                <a:lnTo>
                  <a:pt x="995090" y="988575"/>
                </a:lnTo>
                <a:lnTo>
                  <a:pt x="991229" y="990384"/>
                </a:lnTo>
                <a:lnTo>
                  <a:pt x="987367" y="991741"/>
                </a:lnTo>
                <a:lnTo>
                  <a:pt x="983278" y="992645"/>
                </a:lnTo>
                <a:lnTo>
                  <a:pt x="978280" y="993550"/>
                </a:lnTo>
                <a:lnTo>
                  <a:pt x="973283" y="993776"/>
                </a:lnTo>
                <a:lnTo>
                  <a:pt x="661842" y="993776"/>
                </a:lnTo>
                <a:lnTo>
                  <a:pt x="656844" y="993550"/>
                </a:lnTo>
                <a:lnTo>
                  <a:pt x="652074" y="992645"/>
                </a:lnTo>
                <a:lnTo>
                  <a:pt x="647985" y="991741"/>
                </a:lnTo>
                <a:lnTo>
                  <a:pt x="643896" y="990384"/>
                </a:lnTo>
                <a:lnTo>
                  <a:pt x="640034" y="988575"/>
                </a:lnTo>
                <a:lnTo>
                  <a:pt x="636400" y="986539"/>
                </a:lnTo>
                <a:lnTo>
                  <a:pt x="632992" y="984278"/>
                </a:lnTo>
                <a:lnTo>
                  <a:pt x="629585" y="981564"/>
                </a:lnTo>
                <a:lnTo>
                  <a:pt x="626859" y="979076"/>
                </a:lnTo>
                <a:lnTo>
                  <a:pt x="623906" y="975910"/>
                </a:lnTo>
                <a:lnTo>
                  <a:pt x="621407" y="972743"/>
                </a:lnTo>
                <a:lnTo>
                  <a:pt x="619362" y="969125"/>
                </a:lnTo>
                <a:lnTo>
                  <a:pt x="617318" y="965506"/>
                </a:lnTo>
                <a:lnTo>
                  <a:pt x="615728" y="961662"/>
                </a:lnTo>
                <a:lnTo>
                  <a:pt x="614365" y="957817"/>
                </a:lnTo>
                <a:lnTo>
                  <a:pt x="613683" y="953294"/>
                </a:lnTo>
                <a:lnTo>
                  <a:pt x="612775" y="949223"/>
                </a:lnTo>
                <a:lnTo>
                  <a:pt x="612775" y="944926"/>
                </a:lnTo>
                <a:lnTo>
                  <a:pt x="612775" y="634638"/>
                </a:lnTo>
                <a:lnTo>
                  <a:pt x="612775" y="631246"/>
                </a:lnTo>
                <a:lnTo>
                  <a:pt x="613229" y="627175"/>
                </a:lnTo>
                <a:lnTo>
                  <a:pt x="613911" y="623782"/>
                </a:lnTo>
                <a:lnTo>
                  <a:pt x="614819" y="620390"/>
                </a:lnTo>
                <a:lnTo>
                  <a:pt x="616182" y="616998"/>
                </a:lnTo>
                <a:lnTo>
                  <a:pt x="617545" y="613605"/>
                </a:lnTo>
                <a:lnTo>
                  <a:pt x="619362" y="610665"/>
                </a:lnTo>
                <a:lnTo>
                  <a:pt x="621180" y="607499"/>
                </a:lnTo>
                <a:lnTo>
                  <a:pt x="623224" y="604559"/>
                </a:lnTo>
                <a:lnTo>
                  <a:pt x="625496" y="601845"/>
                </a:lnTo>
                <a:lnTo>
                  <a:pt x="627995" y="599583"/>
                </a:lnTo>
                <a:lnTo>
                  <a:pt x="630721" y="597096"/>
                </a:lnTo>
                <a:lnTo>
                  <a:pt x="633447" y="594834"/>
                </a:lnTo>
                <a:lnTo>
                  <a:pt x="636400" y="593025"/>
                </a:lnTo>
                <a:lnTo>
                  <a:pt x="639353" y="591216"/>
                </a:lnTo>
                <a:lnTo>
                  <a:pt x="642760" y="589633"/>
                </a:lnTo>
                <a:lnTo>
                  <a:pt x="647076" y="588276"/>
                </a:lnTo>
                <a:lnTo>
                  <a:pt x="651847" y="586919"/>
                </a:lnTo>
                <a:lnTo>
                  <a:pt x="656844" y="586240"/>
                </a:lnTo>
                <a:lnTo>
                  <a:pt x="661842" y="585788"/>
                </a:lnTo>
                <a:close/>
                <a:moveTo>
                  <a:pt x="49267" y="585788"/>
                </a:moveTo>
                <a:lnTo>
                  <a:pt x="360535" y="585788"/>
                </a:lnTo>
                <a:lnTo>
                  <a:pt x="365757" y="586240"/>
                </a:lnTo>
                <a:lnTo>
                  <a:pt x="370524" y="586919"/>
                </a:lnTo>
                <a:lnTo>
                  <a:pt x="375292" y="588276"/>
                </a:lnTo>
                <a:lnTo>
                  <a:pt x="379606" y="589633"/>
                </a:lnTo>
                <a:lnTo>
                  <a:pt x="383011" y="591216"/>
                </a:lnTo>
                <a:lnTo>
                  <a:pt x="386190" y="593025"/>
                </a:lnTo>
                <a:lnTo>
                  <a:pt x="388914" y="594834"/>
                </a:lnTo>
                <a:lnTo>
                  <a:pt x="391866" y="597096"/>
                </a:lnTo>
                <a:lnTo>
                  <a:pt x="394363" y="599583"/>
                </a:lnTo>
                <a:lnTo>
                  <a:pt x="396861" y="601845"/>
                </a:lnTo>
                <a:lnTo>
                  <a:pt x="399358" y="604559"/>
                </a:lnTo>
                <a:lnTo>
                  <a:pt x="401401" y="607499"/>
                </a:lnTo>
                <a:lnTo>
                  <a:pt x="403218" y="610665"/>
                </a:lnTo>
                <a:lnTo>
                  <a:pt x="404580" y="613605"/>
                </a:lnTo>
                <a:lnTo>
                  <a:pt x="406169" y="616998"/>
                </a:lnTo>
                <a:lnTo>
                  <a:pt x="407531" y="620390"/>
                </a:lnTo>
                <a:lnTo>
                  <a:pt x="408213" y="623782"/>
                </a:lnTo>
                <a:lnTo>
                  <a:pt x="409121" y="627175"/>
                </a:lnTo>
                <a:lnTo>
                  <a:pt x="409575" y="631246"/>
                </a:lnTo>
                <a:lnTo>
                  <a:pt x="409575" y="634638"/>
                </a:lnTo>
                <a:lnTo>
                  <a:pt x="409575" y="944926"/>
                </a:lnTo>
                <a:lnTo>
                  <a:pt x="409348" y="949223"/>
                </a:lnTo>
                <a:lnTo>
                  <a:pt x="408894" y="953294"/>
                </a:lnTo>
                <a:lnTo>
                  <a:pt x="407986" y="957817"/>
                </a:lnTo>
                <a:lnTo>
                  <a:pt x="406623" y="961662"/>
                </a:lnTo>
                <a:lnTo>
                  <a:pt x="405034" y="965506"/>
                </a:lnTo>
                <a:lnTo>
                  <a:pt x="403218" y="969125"/>
                </a:lnTo>
                <a:lnTo>
                  <a:pt x="400720" y="972743"/>
                </a:lnTo>
                <a:lnTo>
                  <a:pt x="398450" y="975910"/>
                </a:lnTo>
                <a:lnTo>
                  <a:pt x="395726" y="979076"/>
                </a:lnTo>
                <a:lnTo>
                  <a:pt x="392774" y="981564"/>
                </a:lnTo>
                <a:lnTo>
                  <a:pt x="389368" y="984278"/>
                </a:lnTo>
                <a:lnTo>
                  <a:pt x="386190" y="986539"/>
                </a:lnTo>
                <a:lnTo>
                  <a:pt x="382557" y="988575"/>
                </a:lnTo>
                <a:lnTo>
                  <a:pt x="378698" y="990384"/>
                </a:lnTo>
                <a:lnTo>
                  <a:pt x="374611" y="991741"/>
                </a:lnTo>
                <a:lnTo>
                  <a:pt x="370524" y="992645"/>
                </a:lnTo>
                <a:lnTo>
                  <a:pt x="365757" y="993550"/>
                </a:lnTo>
                <a:lnTo>
                  <a:pt x="360535" y="993776"/>
                </a:lnTo>
                <a:lnTo>
                  <a:pt x="49267" y="993776"/>
                </a:lnTo>
                <a:lnTo>
                  <a:pt x="44272" y="993550"/>
                </a:lnTo>
                <a:lnTo>
                  <a:pt x="39277" y="992645"/>
                </a:lnTo>
                <a:lnTo>
                  <a:pt x="35191" y="991741"/>
                </a:lnTo>
                <a:lnTo>
                  <a:pt x="31331" y="990384"/>
                </a:lnTo>
                <a:lnTo>
                  <a:pt x="27471" y="988575"/>
                </a:lnTo>
                <a:lnTo>
                  <a:pt x="23839" y="986539"/>
                </a:lnTo>
                <a:lnTo>
                  <a:pt x="20433" y="984278"/>
                </a:lnTo>
                <a:lnTo>
                  <a:pt x="17028" y="981564"/>
                </a:lnTo>
                <a:lnTo>
                  <a:pt x="14303" y="979076"/>
                </a:lnTo>
                <a:lnTo>
                  <a:pt x="11352" y="975910"/>
                </a:lnTo>
                <a:lnTo>
                  <a:pt x="8854" y="972743"/>
                </a:lnTo>
                <a:lnTo>
                  <a:pt x="6811" y="969125"/>
                </a:lnTo>
                <a:lnTo>
                  <a:pt x="4768" y="965506"/>
                </a:lnTo>
                <a:lnTo>
                  <a:pt x="3178" y="961662"/>
                </a:lnTo>
                <a:lnTo>
                  <a:pt x="1816" y="957817"/>
                </a:lnTo>
                <a:lnTo>
                  <a:pt x="908" y="953294"/>
                </a:lnTo>
                <a:lnTo>
                  <a:pt x="227" y="949223"/>
                </a:lnTo>
                <a:lnTo>
                  <a:pt x="0" y="944926"/>
                </a:lnTo>
                <a:lnTo>
                  <a:pt x="0" y="634638"/>
                </a:lnTo>
                <a:lnTo>
                  <a:pt x="227" y="631246"/>
                </a:lnTo>
                <a:lnTo>
                  <a:pt x="908" y="627175"/>
                </a:lnTo>
                <a:lnTo>
                  <a:pt x="1362" y="623782"/>
                </a:lnTo>
                <a:lnTo>
                  <a:pt x="2270" y="620390"/>
                </a:lnTo>
                <a:lnTo>
                  <a:pt x="3632" y="616998"/>
                </a:lnTo>
                <a:lnTo>
                  <a:pt x="4995" y="613605"/>
                </a:lnTo>
                <a:lnTo>
                  <a:pt x="6811" y="610665"/>
                </a:lnTo>
                <a:lnTo>
                  <a:pt x="8627" y="607499"/>
                </a:lnTo>
                <a:lnTo>
                  <a:pt x="10670" y="604559"/>
                </a:lnTo>
                <a:lnTo>
                  <a:pt x="12941" y="601845"/>
                </a:lnTo>
                <a:lnTo>
                  <a:pt x="15438" y="599583"/>
                </a:lnTo>
                <a:lnTo>
                  <a:pt x="18163" y="597096"/>
                </a:lnTo>
                <a:lnTo>
                  <a:pt x="20887" y="594834"/>
                </a:lnTo>
                <a:lnTo>
                  <a:pt x="23839" y="593025"/>
                </a:lnTo>
                <a:lnTo>
                  <a:pt x="27017" y="591216"/>
                </a:lnTo>
                <a:lnTo>
                  <a:pt x="30196" y="589633"/>
                </a:lnTo>
                <a:lnTo>
                  <a:pt x="34736" y="588276"/>
                </a:lnTo>
                <a:lnTo>
                  <a:pt x="39277" y="586919"/>
                </a:lnTo>
                <a:lnTo>
                  <a:pt x="44272" y="586240"/>
                </a:lnTo>
                <a:lnTo>
                  <a:pt x="49267" y="585788"/>
                </a:lnTo>
                <a:close/>
                <a:moveTo>
                  <a:pt x="1273230" y="0"/>
                </a:moveTo>
                <a:lnTo>
                  <a:pt x="1584498" y="0"/>
                </a:lnTo>
                <a:lnTo>
                  <a:pt x="1589493" y="226"/>
                </a:lnTo>
                <a:lnTo>
                  <a:pt x="1594488" y="905"/>
                </a:lnTo>
                <a:lnTo>
                  <a:pt x="1599028" y="2263"/>
                </a:lnTo>
                <a:lnTo>
                  <a:pt x="1603569" y="3847"/>
                </a:lnTo>
                <a:lnTo>
                  <a:pt x="1607883" y="5883"/>
                </a:lnTo>
                <a:lnTo>
                  <a:pt x="1611969" y="8372"/>
                </a:lnTo>
                <a:lnTo>
                  <a:pt x="1615602" y="11314"/>
                </a:lnTo>
                <a:lnTo>
                  <a:pt x="1619235" y="14256"/>
                </a:lnTo>
                <a:lnTo>
                  <a:pt x="1622413" y="17650"/>
                </a:lnTo>
                <a:lnTo>
                  <a:pt x="1625138" y="21497"/>
                </a:lnTo>
                <a:lnTo>
                  <a:pt x="1627408" y="25796"/>
                </a:lnTo>
                <a:lnTo>
                  <a:pt x="1629678" y="29869"/>
                </a:lnTo>
                <a:lnTo>
                  <a:pt x="1631495" y="34395"/>
                </a:lnTo>
                <a:lnTo>
                  <a:pt x="1632403" y="39147"/>
                </a:lnTo>
                <a:lnTo>
                  <a:pt x="1633311" y="43899"/>
                </a:lnTo>
                <a:lnTo>
                  <a:pt x="1633538" y="48877"/>
                </a:lnTo>
                <a:lnTo>
                  <a:pt x="1633538" y="359111"/>
                </a:lnTo>
                <a:lnTo>
                  <a:pt x="1633311" y="364089"/>
                </a:lnTo>
                <a:lnTo>
                  <a:pt x="1632403" y="368841"/>
                </a:lnTo>
                <a:lnTo>
                  <a:pt x="1631495" y="373593"/>
                </a:lnTo>
                <a:lnTo>
                  <a:pt x="1629678" y="378119"/>
                </a:lnTo>
                <a:lnTo>
                  <a:pt x="1627408" y="382418"/>
                </a:lnTo>
                <a:lnTo>
                  <a:pt x="1625138" y="386491"/>
                </a:lnTo>
                <a:lnTo>
                  <a:pt x="1622413" y="390338"/>
                </a:lnTo>
                <a:lnTo>
                  <a:pt x="1619235" y="393732"/>
                </a:lnTo>
                <a:lnTo>
                  <a:pt x="1615602" y="396900"/>
                </a:lnTo>
                <a:lnTo>
                  <a:pt x="1611969" y="399615"/>
                </a:lnTo>
                <a:lnTo>
                  <a:pt x="1607883" y="402105"/>
                </a:lnTo>
                <a:lnTo>
                  <a:pt x="1603569" y="404141"/>
                </a:lnTo>
                <a:lnTo>
                  <a:pt x="1599028" y="405725"/>
                </a:lnTo>
                <a:lnTo>
                  <a:pt x="1594488" y="407083"/>
                </a:lnTo>
                <a:lnTo>
                  <a:pt x="1589493" y="407762"/>
                </a:lnTo>
                <a:lnTo>
                  <a:pt x="1584498" y="407988"/>
                </a:lnTo>
                <a:lnTo>
                  <a:pt x="1273230" y="407988"/>
                </a:lnTo>
                <a:lnTo>
                  <a:pt x="1268008" y="407762"/>
                </a:lnTo>
                <a:lnTo>
                  <a:pt x="1263240" y="407083"/>
                </a:lnTo>
                <a:lnTo>
                  <a:pt x="1258473" y="405725"/>
                </a:lnTo>
                <a:lnTo>
                  <a:pt x="1254159" y="404141"/>
                </a:lnTo>
                <a:lnTo>
                  <a:pt x="1249845" y="402105"/>
                </a:lnTo>
                <a:lnTo>
                  <a:pt x="1245532" y="399615"/>
                </a:lnTo>
                <a:lnTo>
                  <a:pt x="1241899" y="396900"/>
                </a:lnTo>
                <a:lnTo>
                  <a:pt x="1238493" y="393732"/>
                </a:lnTo>
                <a:lnTo>
                  <a:pt x="1235315" y="390338"/>
                </a:lnTo>
                <a:lnTo>
                  <a:pt x="1232363" y="386491"/>
                </a:lnTo>
                <a:lnTo>
                  <a:pt x="1229866" y="382418"/>
                </a:lnTo>
                <a:lnTo>
                  <a:pt x="1227823" y="378119"/>
                </a:lnTo>
                <a:lnTo>
                  <a:pt x="1226233" y="373593"/>
                </a:lnTo>
                <a:lnTo>
                  <a:pt x="1224871" y="368841"/>
                </a:lnTo>
                <a:lnTo>
                  <a:pt x="1224190" y="364089"/>
                </a:lnTo>
                <a:lnTo>
                  <a:pt x="1223963" y="359111"/>
                </a:lnTo>
                <a:lnTo>
                  <a:pt x="1223963" y="48877"/>
                </a:lnTo>
                <a:lnTo>
                  <a:pt x="1224190" y="43899"/>
                </a:lnTo>
                <a:lnTo>
                  <a:pt x="1224871" y="39147"/>
                </a:lnTo>
                <a:lnTo>
                  <a:pt x="1226233" y="34395"/>
                </a:lnTo>
                <a:lnTo>
                  <a:pt x="1227823" y="29869"/>
                </a:lnTo>
                <a:lnTo>
                  <a:pt x="1229866" y="25796"/>
                </a:lnTo>
                <a:lnTo>
                  <a:pt x="1232363" y="21497"/>
                </a:lnTo>
                <a:lnTo>
                  <a:pt x="1235315" y="17650"/>
                </a:lnTo>
                <a:lnTo>
                  <a:pt x="1238493" y="14256"/>
                </a:lnTo>
                <a:lnTo>
                  <a:pt x="1241899" y="11314"/>
                </a:lnTo>
                <a:lnTo>
                  <a:pt x="1245532" y="8372"/>
                </a:lnTo>
                <a:lnTo>
                  <a:pt x="1249845" y="5883"/>
                </a:lnTo>
                <a:lnTo>
                  <a:pt x="1254159" y="3847"/>
                </a:lnTo>
                <a:lnTo>
                  <a:pt x="1258473" y="2263"/>
                </a:lnTo>
                <a:lnTo>
                  <a:pt x="1263240" y="905"/>
                </a:lnTo>
                <a:lnTo>
                  <a:pt x="1268008" y="226"/>
                </a:lnTo>
                <a:lnTo>
                  <a:pt x="1273230" y="0"/>
                </a:lnTo>
                <a:close/>
                <a:moveTo>
                  <a:pt x="661842" y="0"/>
                </a:moveTo>
                <a:lnTo>
                  <a:pt x="973283" y="0"/>
                </a:lnTo>
                <a:lnTo>
                  <a:pt x="978280" y="226"/>
                </a:lnTo>
                <a:lnTo>
                  <a:pt x="983278" y="905"/>
                </a:lnTo>
                <a:lnTo>
                  <a:pt x="988048" y="2263"/>
                </a:lnTo>
                <a:lnTo>
                  <a:pt x="992364" y="3847"/>
                </a:lnTo>
                <a:lnTo>
                  <a:pt x="996681" y="5883"/>
                </a:lnTo>
                <a:lnTo>
                  <a:pt x="1000769" y="8372"/>
                </a:lnTo>
                <a:lnTo>
                  <a:pt x="1004404" y="11314"/>
                </a:lnTo>
                <a:lnTo>
                  <a:pt x="1008039" y="14256"/>
                </a:lnTo>
                <a:lnTo>
                  <a:pt x="1011219" y="17650"/>
                </a:lnTo>
                <a:lnTo>
                  <a:pt x="1013945" y="21497"/>
                </a:lnTo>
                <a:lnTo>
                  <a:pt x="1016444" y="25796"/>
                </a:lnTo>
                <a:lnTo>
                  <a:pt x="1018488" y="29869"/>
                </a:lnTo>
                <a:lnTo>
                  <a:pt x="1020306" y="34395"/>
                </a:lnTo>
                <a:lnTo>
                  <a:pt x="1021214" y="39147"/>
                </a:lnTo>
                <a:lnTo>
                  <a:pt x="1022123" y="43899"/>
                </a:lnTo>
                <a:lnTo>
                  <a:pt x="1022350" y="48877"/>
                </a:lnTo>
                <a:lnTo>
                  <a:pt x="1022350" y="359111"/>
                </a:lnTo>
                <a:lnTo>
                  <a:pt x="1022123" y="364089"/>
                </a:lnTo>
                <a:lnTo>
                  <a:pt x="1021214" y="368841"/>
                </a:lnTo>
                <a:lnTo>
                  <a:pt x="1020306" y="373593"/>
                </a:lnTo>
                <a:lnTo>
                  <a:pt x="1018488" y="378119"/>
                </a:lnTo>
                <a:lnTo>
                  <a:pt x="1016444" y="382418"/>
                </a:lnTo>
                <a:lnTo>
                  <a:pt x="1013945" y="386491"/>
                </a:lnTo>
                <a:lnTo>
                  <a:pt x="1011219" y="390338"/>
                </a:lnTo>
                <a:lnTo>
                  <a:pt x="1008039" y="393732"/>
                </a:lnTo>
                <a:lnTo>
                  <a:pt x="1004404" y="396900"/>
                </a:lnTo>
                <a:lnTo>
                  <a:pt x="1000769" y="399615"/>
                </a:lnTo>
                <a:lnTo>
                  <a:pt x="996681" y="402105"/>
                </a:lnTo>
                <a:lnTo>
                  <a:pt x="992364" y="404141"/>
                </a:lnTo>
                <a:lnTo>
                  <a:pt x="988048" y="405725"/>
                </a:lnTo>
                <a:lnTo>
                  <a:pt x="983278" y="407083"/>
                </a:lnTo>
                <a:lnTo>
                  <a:pt x="978280" y="407762"/>
                </a:lnTo>
                <a:lnTo>
                  <a:pt x="973283" y="407988"/>
                </a:lnTo>
                <a:lnTo>
                  <a:pt x="661842" y="407988"/>
                </a:lnTo>
                <a:lnTo>
                  <a:pt x="656844" y="407762"/>
                </a:lnTo>
                <a:lnTo>
                  <a:pt x="651847" y="407083"/>
                </a:lnTo>
                <a:lnTo>
                  <a:pt x="647076" y="405725"/>
                </a:lnTo>
                <a:lnTo>
                  <a:pt x="642760" y="404141"/>
                </a:lnTo>
                <a:lnTo>
                  <a:pt x="638444" y="402105"/>
                </a:lnTo>
                <a:lnTo>
                  <a:pt x="634355" y="399615"/>
                </a:lnTo>
                <a:lnTo>
                  <a:pt x="630721" y="396900"/>
                </a:lnTo>
                <a:lnTo>
                  <a:pt x="627086" y="393732"/>
                </a:lnTo>
                <a:lnTo>
                  <a:pt x="623906" y="390338"/>
                </a:lnTo>
                <a:lnTo>
                  <a:pt x="621180" y="386491"/>
                </a:lnTo>
                <a:lnTo>
                  <a:pt x="618681" y="382418"/>
                </a:lnTo>
                <a:lnTo>
                  <a:pt x="616637" y="378119"/>
                </a:lnTo>
                <a:lnTo>
                  <a:pt x="614819" y="373593"/>
                </a:lnTo>
                <a:lnTo>
                  <a:pt x="613683" y="368841"/>
                </a:lnTo>
                <a:lnTo>
                  <a:pt x="613002" y="364089"/>
                </a:lnTo>
                <a:lnTo>
                  <a:pt x="612775" y="359111"/>
                </a:lnTo>
                <a:lnTo>
                  <a:pt x="612775" y="48877"/>
                </a:lnTo>
                <a:lnTo>
                  <a:pt x="613002" y="43899"/>
                </a:lnTo>
                <a:lnTo>
                  <a:pt x="613683" y="39147"/>
                </a:lnTo>
                <a:lnTo>
                  <a:pt x="614819" y="34395"/>
                </a:lnTo>
                <a:lnTo>
                  <a:pt x="616637" y="29869"/>
                </a:lnTo>
                <a:lnTo>
                  <a:pt x="618681" y="25796"/>
                </a:lnTo>
                <a:lnTo>
                  <a:pt x="621180" y="21497"/>
                </a:lnTo>
                <a:lnTo>
                  <a:pt x="623906" y="17650"/>
                </a:lnTo>
                <a:lnTo>
                  <a:pt x="627086" y="14256"/>
                </a:lnTo>
                <a:lnTo>
                  <a:pt x="630721" y="11314"/>
                </a:lnTo>
                <a:lnTo>
                  <a:pt x="634355" y="8372"/>
                </a:lnTo>
                <a:lnTo>
                  <a:pt x="638444" y="5883"/>
                </a:lnTo>
                <a:lnTo>
                  <a:pt x="642760" y="3847"/>
                </a:lnTo>
                <a:lnTo>
                  <a:pt x="647076" y="2263"/>
                </a:lnTo>
                <a:lnTo>
                  <a:pt x="651847" y="905"/>
                </a:lnTo>
                <a:lnTo>
                  <a:pt x="656844" y="226"/>
                </a:lnTo>
                <a:lnTo>
                  <a:pt x="661842" y="0"/>
                </a:lnTo>
                <a:close/>
                <a:moveTo>
                  <a:pt x="49267" y="0"/>
                </a:moveTo>
                <a:lnTo>
                  <a:pt x="360535" y="0"/>
                </a:lnTo>
                <a:lnTo>
                  <a:pt x="365757" y="226"/>
                </a:lnTo>
                <a:lnTo>
                  <a:pt x="370524" y="905"/>
                </a:lnTo>
                <a:lnTo>
                  <a:pt x="375292" y="2263"/>
                </a:lnTo>
                <a:lnTo>
                  <a:pt x="379606" y="3847"/>
                </a:lnTo>
                <a:lnTo>
                  <a:pt x="383920" y="5883"/>
                </a:lnTo>
                <a:lnTo>
                  <a:pt x="388233" y="8372"/>
                </a:lnTo>
                <a:lnTo>
                  <a:pt x="391866" y="11314"/>
                </a:lnTo>
                <a:lnTo>
                  <a:pt x="395271" y="14256"/>
                </a:lnTo>
                <a:lnTo>
                  <a:pt x="398450" y="17650"/>
                </a:lnTo>
                <a:lnTo>
                  <a:pt x="401401" y="21497"/>
                </a:lnTo>
                <a:lnTo>
                  <a:pt x="403672" y="25796"/>
                </a:lnTo>
                <a:lnTo>
                  <a:pt x="405715" y="29869"/>
                </a:lnTo>
                <a:lnTo>
                  <a:pt x="407531" y="34395"/>
                </a:lnTo>
                <a:lnTo>
                  <a:pt x="408440" y="39147"/>
                </a:lnTo>
                <a:lnTo>
                  <a:pt x="409348" y="43899"/>
                </a:lnTo>
                <a:lnTo>
                  <a:pt x="409575" y="48877"/>
                </a:lnTo>
                <a:lnTo>
                  <a:pt x="409575" y="359111"/>
                </a:lnTo>
                <a:lnTo>
                  <a:pt x="409348" y="364089"/>
                </a:lnTo>
                <a:lnTo>
                  <a:pt x="408440" y="368841"/>
                </a:lnTo>
                <a:lnTo>
                  <a:pt x="407531" y="373593"/>
                </a:lnTo>
                <a:lnTo>
                  <a:pt x="405715" y="378119"/>
                </a:lnTo>
                <a:lnTo>
                  <a:pt x="403672" y="382418"/>
                </a:lnTo>
                <a:lnTo>
                  <a:pt x="401401" y="386491"/>
                </a:lnTo>
                <a:lnTo>
                  <a:pt x="398450" y="390338"/>
                </a:lnTo>
                <a:lnTo>
                  <a:pt x="395271" y="393732"/>
                </a:lnTo>
                <a:lnTo>
                  <a:pt x="391866" y="396900"/>
                </a:lnTo>
                <a:lnTo>
                  <a:pt x="388233" y="399615"/>
                </a:lnTo>
                <a:lnTo>
                  <a:pt x="383920" y="402105"/>
                </a:lnTo>
                <a:lnTo>
                  <a:pt x="379606" y="404141"/>
                </a:lnTo>
                <a:lnTo>
                  <a:pt x="375292" y="405725"/>
                </a:lnTo>
                <a:lnTo>
                  <a:pt x="370524" y="407083"/>
                </a:lnTo>
                <a:lnTo>
                  <a:pt x="365757" y="407762"/>
                </a:lnTo>
                <a:lnTo>
                  <a:pt x="360535" y="407988"/>
                </a:lnTo>
                <a:lnTo>
                  <a:pt x="49267" y="407988"/>
                </a:lnTo>
                <a:lnTo>
                  <a:pt x="44272" y="407762"/>
                </a:lnTo>
                <a:lnTo>
                  <a:pt x="39277" y="407083"/>
                </a:lnTo>
                <a:lnTo>
                  <a:pt x="35191" y="405951"/>
                </a:lnTo>
                <a:lnTo>
                  <a:pt x="31331" y="404594"/>
                </a:lnTo>
                <a:lnTo>
                  <a:pt x="27471" y="402783"/>
                </a:lnTo>
                <a:lnTo>
                  <a:pt x="23839" y="400747"/>
                </a:lnTo>
                <a:lnTo>
                  <a:pt x="20433" y="398710"/>
                </a:lnTo>
                <a:lnTo>
                  <a:pt x="17028" y="396221"/>
                </a:lnTo>
                <a:lnTo>
                  <a:pt x="14303" y="393279"/>
                </a:lnTo>
                <a:lnTo>
                  <a:pt x="11352" y="390338"/>
                </a:lnTo>
                <a:lnTo>
                  <a:pt x="8854" y="386944"/>
                </a:lnTo>
                <a:lnTo>
                  <a:pt x="6811" y="383323"/>
                </a:lnTo>
                <a:lnTo>
                  <a:pt x="4768" y="379703"/>
                </a:lnTo>
                <a:lnTo>
                  <a:pt x="3178" y="375856"/>
                </a:lnTo>
                <a:lnTo>
                  <a:pt x="1816" y="371783"/>
                </a:lnTo>
                <a:lnTo>
                  <a:pt x="908" y="367710"/>
                </a:lnTo>
                <a:lnTo>
                  <a:pt x="227" y="363636"/>
                </a:lnTo>
                <a:lnTo>
                  <a:pt x="0" y="359111"/>
                </a:lnTo>
                <a:lnTo>
                  <a:pt x="0" y="48877"/>
                </a:lnTo>
                <a:lnTo>
                  <a:pt x="227" y="44578"/>
                </a:lnTo>
                <a:lnTo>
                  <a:pt x="908" y="40278"/>
                </a:lnTo>
                <a:lnTo>
                  <a:pt x="1816" y="36205"/>
                </a:lnTo>
                <a:lnTo>
                  <a:pt x="3178" y="32132"/>
                </a:lnTo>
                <a:lnTo>
                  <a:pt x="4768" y="28285"/>
                </a:lnTo>
                <a:lnTo>
                  <a:pt x="6811" y="24665"/>
                </a:lnTo>
                <a:lnTo>
                  <a:pt x="8854" y="21044"/>
                </a:lnTo>
                <a:lnTo>
                  <a:pt x="11352" y="17650"/>
                </a:lnTo>
                <a:lnTo>
                  <a:pt x="14303" y="14708"/>
                </a:lnTo>
                <a:lnTo>
                  <a:pt x="17028" y="11993"/>
                </a:lnTo>
                <a:lnTo>
                  <a:pt x="20433" y="9504"/>
                </a:lnTo>
                <a:lnTo>
                  <a:pt x="23839" y="7241"/>
                </a:lnTo>
                <a:lnTo>
                  <a:pt x="27471" y="5204"/>
                </a:lnTo>
                <a:lnTo>
                  <a:pt x="31331" y="3394"/>
                </a:lnTo>
                <a:lnTo>
                  <a:pt x="35191" y="2036"/>
                </a:lnTo>
                <a:lnTo>
                  <a:pt x="39277" y="905"/>
                </a:lnTo>
                <a:lnTo>
                  <a:pt x="44272" y="226"/>
                </a:lnTo>
                <a:lnTo>
                  <a:pt x="49267" y="0"/>
                </a:ln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10" name="文本框 9"/>
          <xdr:cNvSpPr txBox="1"/>
        </xdr:nvSpPr>
        <xdr:spPr>
          <a:xfrm>
            <a:off x="4345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售房一览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5</xdr:col>
      <xdr:colOff>556260</xdr:colOff>
      <xdr:row>10</xdr:row>
      <xdr:rowOff>82550</xdr:rowOff>
    </xdr:from>
    <xdr:to>
      <xdr:col>6</xdr:col>
      <xdr:colOff>613410</xdr:colOff>
      <xdr:row>14</xdr:row>
      <xdr:rowOff>43815</xdr:rowOff>
    </xdr:to>
    <xdr:grpSp>
      <xdr:nvGrpSpPr>
        <xdr:cNvPr id="19" name="组合 18">
          <a:hlinkClick xmlns:r="http://schemas.openxmlformats.org/officeDocument/2006/relationships" r:id="rId3"/>
        </xdr:cNvPr>
        <xdr:cNvGrpSpPr/>
      </xdr:nvGrpSpPr>
      <xdr:grpSpPr>
        <a:xfrm>
          <a:off x="3985260" y="2622550"/>
          <a:ext cx="742950" cy="977265"/>
          <a:chOff x="6261" y="6115"/>
          <a:chExt cx="1170" cy="1499"/>
        </a:xfrm>
      </xdr:grpSpPr>
      <xdr:sp>
        <xdr:nvSpPr>
          <xdr:cNvPr id="5" name="放大镜"/>
          <xdr:cNvSpPr/>
        </xdr:nvSpPr>
        <xdr:spPr>
          <a:xfrm>
            <a:off x="6366" y="6115"/>
            <a:ext cx="960" cy="945"/>
          </a:xfrm>
          <a:custGeom>
            <a:avLst/>
            <a:gdLst>
              <a:gd name="T0" fmla="*/ 2147483646 w 5676"/>
              <a:gd name="T1" fmla="*/ 2147483646 h 5675"/>
              <a:gd name="T2" fmla="*/ 2147483646 w 5676"/>
              <a:gd name="T3" fmla="*/ 2147483646 h 5675"/>
              <a:gd name="T4" fmla="*/ 2147483646 w 5676"/>
              <a:gd name="T5" fmla="*/ 2147483646 h 5675"/>
              <a:gd name="T6" fmla="*/ 2147483646 w 5676"/>
              <a:gd name="T7" fmla="*/ 2147483646 h 5675"/>
              <a:gd name="T8" fmla="*/ 2147483646 w 5676"/>
              <a:gd name="T9" fmla="*/ 2147483646 h 5675"/>
              <a:gd name="T10" fmla="*/ 2147483646 w 5676"/>
              <a:gd name="T11" fmla="*/ 2147483646 h 5675"/>
              <a:gd name="T12" fmla="*/ 2147483646 w 5676"/>
              <a:gd name="T13" fmla="*/ 2147483646 h 5675"/>
              <a:gd name="T14" fmla="*/ 2147483646 w 5676"/>
              <a:gd name="T15" fmla="*/ 2147483646 h 5675"/>
              <a:gd name="T16" fmla="*/ 2147483646 w 5676"/>
              <a:gd name="T17" fmla="*/ 2147483646 h 5675"/>
              <a:gd name="T18" fmla="*/ 2147483646 w 5676"/>
              <a:gd name="T19" fmla="*/ 2147483646 h 5675"/>
              <a:gd name="T20" fmla="*/ 2147483646 w 5676"/>
              <a:gd name="T21" fmla="*/ 2147483646 h 5675"/>
              <a:gd name="T22" fmla="*/ 2147483646 w 5676"/>
              <a:gd name="T23" fmla="*/ 0 h 5675"/>
              <a:gd name="T24" fmla="*/ 2147483646 w 5676"/>
              <a:gd name="T25" fmla="*/ 2147483646 h 5675"/>
              <a:gd name="T26" fmla="*/ 2147483646 w 5676"/>
              <a:gd name="T27" fmla="*/ 2147483646 h 5675"/>
              <a:gd name="T28" fmla="*/ 2147483646 w 5676"/>
              <a:gd name="T29" fmla="*/ 2147483646 h 5675"/>
              <a:gd name="T30" fmla="*/ 2147483646 w 5676"/>
              <a:gd name="T31" fmla="*/ 2147483646 h 5675"/>
              <a:gd name="T32" fmla="*/ 2147483646 w 5676"/>
              <a:gd name="T33" fmla="*/ 2147483646 h 5675"/>
              <a:gd name="T34" fmla="*/ 604894220 w 5676"/>
              <a:gd name="T35" fmla="*/ 2147483646 h 5675"/>
              <a:gd name="T36" fmla="*/ 604894220 w 5676"/>
              <a:gd name="T37" fmla="*/ 2147483646 h 5675"/>
              <a:gd name="T38" fmla="*/ 2147483646 w 5676"/>
              <a:gd name="T39" fmla="*/ 2147483646 h 5675"/>
              <a:gd name="T40" fmla="*/ 2147483646 w 5676"/>
              <a:gd name="T41" fmla="*/ 2147483646 h 5675"/>
              <a:gd name="T42" fmla="*/ 2147483646 w 5676"/>
              <a:gd name="T43" fmla="*/ 2147483646 h 5675"/>
              <a:gd name="T44" fmla="*/ 2147483646 w 5676"/>
              <a:gd name="T45" fmla="*/ 2147483646 h 5675"/>
              <a:gd name="T46" fmla="*/ 2147483646 w 5676"/>
              <a:gd name="T47" fmla="*/ 2147483646 h 5675"/>
              <a:gd name="T48" fmla="*/ 2147483646 w 5676"/>
              <a:gd name="T49" fmla="*/ 2147483646 h 5675"/>
              <a:gd name="T50" fmla="*/ 2147483646 w 5676"/>
              <a:gd name="T51" fmla="*/ 2147483646 h 5675"/>
              <a:gd name="T52" fmla="*/ 2147483646 w 5676"/>
              <a:gd name="T53" fmla="*/ 2147483646 h 5675"/>
              <a:gd name="T54" fmla="*/ 2147483646 w 5676"/>
              <a:gd name="T55" fmla="*/ 2147483646 h 5675"/>
              <a:gd name="T56" fmla="*/ 2147483646 w 5676"/>
              <a:gd name="T57" fmla="*/ 2147483646 h 5675"/>
              <a:gd name="T58" fmla="*/ 2147483646 w 5676"/>
              <a:gd name="T59" fmla="*/ 2147483646 h 5675"/>
              <a:gd name="T60" fmla="*/ 2147483646 w 5676"/>
              <a:gd name="T61" fmla="*/ 2147483646 h 5675"/>
              <a:gd name="T62" fmla="*/ 2147483646 w 5676"/>
              <a:gd name="T63" fmla="*/ 2147483646 h 5675"/>
              <a:gd name="T64" fmla="*/ 2147483646 w 5676"/>
              <a:gd name="T65" fmla="*/ 2147483646 h 5675"/>
              <a:gd name="T66" fmla="*/ 2147483646 w 5676"/>
              <a:gd name="T67" fmla="*/ 2147483646 h 5675"/>
              <a:gd name="T68" fmla="*/ 2147483646 w 5676"/>
              <a:gd name="T69" fmla="*/ 2147483646 h 5675"/>
              <a:gd name="T70" fmla="*/ 2147483646 w 5676"/>
              <a:gd name="T71" fmla="*/ 2147483646 h 5675"/>
              <a:gd name="T72" fmla="*/ 2147483646 w 5676"/>
              <a:gd name="T73" fmla="*/ 2147483646 h 5675"/>
              <a:gd name="T74" fmla="*/ 2147483646 w 5676"/>
              <a:gd name="T75" fmla="*/ 2147483646 h 5675"/>
              <a:gd name="T76" fmla="*/ 2147483646 w 5676"/>
              <a:gd name="T77" fmla="*/ 2147483646 h 5675"/>
              <a:gd name="T78" fmla="*/ 2147483646 w 5676"/>
              <a:gd name="T79" fmla="*/ 2147483646 h 5675"/>
              <a:gd name="T80" fmla="*/ 2147483646 w 5676"/>
              <a:gd name="T81" fmla="*/ 2147483646 h 5675"/>
              <a:gd name="T82" fmla="*/ 2147483646 w 5676"/>
              <a:gd name="T83" fmla="*/ 2147483646 h 5675"/>
              <a:gd name="T84" fmla="*/ 2147483646 w 5676"/>
              <a:gd name="T85" fmla="*/ 2147483646 h 5675"/>
              <a:gd name="T86" fmla="*/ 2147483646 w 5676"/>
              <a:gd name="T87" fmla="*/ 2147483646 h 5675"/>
              <a:gd name="T88" fmla="*/ 2147483646 w 5676"/>
              <a:gd name="T89" fmla="*/ 2147483646 h 5675"/>
              <a:gd name="T90" fmla="*/ 2147483646 w 5676"/>
              <a:gd name="T91" fmla="*/ 2147483646 h 5675"/>
              <a:gd name="T92" fmla="*/ 2147483646 w 5676"/>
              <a:gd name="T93" fmla="*/ 2147483646 h 5675"/>
              <a:gd name="T94" fmla="*/ 2147483646 w 5676"/>
              <a:gd name="T95" fmla="*/ 2147483646 h 5675"/>
              <a:gd name="T96" fmla="*/ 2147483646 w 5676"/>
              <a:gd name="T97" fmla="*/ 2147483646 h 5675"/>
              <a:gd name="T98" fmla="*/ 2147483646 w 5676"/>
              <a:gd name="T99" fmla="*/ 2147483646 h 5675"/>
              <a:gd name="T100" fmla="*/ 2147483646 w 5676"/>
              <a:gd name="T101" fmla="*/ 2147483646 h 5675"/>
              <a:gd name="T102" fmla="*/ 2147483646 w 5676"/>
              <a:gd name="T103" fmla="*/ 2147483646 h 5675"/>
              <a:gd name="T104" fmla="*/ 2147483646 w 5676"/>
              <a:gd name="T105" fmla="*/ 2147483646 h 5675"/>
              <a:gd name="T106" fmla="*/ 2147483646 w 5676"/>
              <a:gd name="T107" fmla="*/ 2147483646 h 5675"/>
              <a:gd name="T108" fmla="*/ 2147483646 w 5676"/>
              <a:gd name="T109" fmla="*/ 2147483646 h 5675"/>
              <a:gd name="T110" fmla="*/ 2147483646 w 5676"/>
              <a:gd name="T111" fmla="*/ 2147483646 h 5675"/>
              <a:gd name="T112" fmla="*/ 2147483646 w 5676"/>
              <a:gd name="T113" fmla="*/ 2147483646 h 5675"/>
              <a:gd name="T114" fmla="*/ 2147483646 w 5676"/>
              <a:gd name="T115" fmla="*/ 2147483646 h 5675"/>
              <a:gd name="T116" fmla="*/ 2147483646 w 5676"/>
              <a:gd name="T117" fmla="*/ 2147483646 h 5675"/>
              <a:gd name="T118" fmla="*/ 2147483646 w 5676"/>
              <a:gd name="T119" fmla="*/ 2147483646 h 5675"/>
              <a:gd name="T120" fmla="*/ 2147483646 w 5676"/>
              <a:gd name="T121" fmla="*/ 2147483646 h 5675"/>
              <a:gd name="T122" fmla="*/ 2147483646 w 5676"/>
              <a:gd name="T123" fmla="*/ 2147483646 h 5675"/>
              <a:gd name="T124" fmla="*/ 2147483646 w 5676"/>
              <a:gd name="T125" fmla="*/ 2147483646 h 5675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0" t="0" r="r" b="b"/>
            <a:pathLst>
              <a:path w="5676" h="5675">
                <a:moveTo>
                  <a:pt x="5609" y="4789"/>
                </a:moveTo>
                <a:lnTo>
                  <a:pt x="4539" y="3719"/>
                </a:lnTo>
                <a:lnTo>
                  <a:pt x="4529" y="3710"/>
                </a:lnTo>
                <a:lnTo>
                  <a:pt x="4520" y="3702"/>
                </a:lnTo>
                <a:lnTo>
                  <a:pt x="4510" y="3695"/>
                </a:lnTo>
                <a:lnTo>
                  <a:pt x="4501" y="3688"/>
                </a:lnTo>
                <a:lnTo>
                  <a:pt x="4478" y="3677"/>
                </a:lnTo>
                <a:lnTo>
                  <a:pt x="4455" y="3667"/>
                </a:lnTo>
                <a:lnTo>
                  <a:pt x="4431" y="3660"/>
                </a:lnTo>
                <a:lnTo>
                  <a:pt x="4405" y="3655"/>
                </a:lnTo>
                <a:lnTo>
                  <a:pt x="4377" y="3652"/>
                </a:lnTo>
                <a:lnTo>
                  <a:pt x="4350" y="3652"/>
                </a:lnTo>
                <a:lnTo>
                  <a:pt x="4321" y="3653"/>
                </a:lnTo>
                <a:lnTo>
                  <a:pt x="4291" y="3658"/>
                </a:lnTo>
                <a:lnTo>
                  <a:pt x="4261" y="3664"/>
                </a:lnTo>
                <a:lnTo>
                  <a:pt x="4230" y="3671"/>
                </a:lnTo>
                <a:lnTo>
                  <a:pt x="4199" y="3680"/>
                </a:lnTo>
                <a:lnTo>
                  <a:pt x="4168" y="3692"/>
                </a:lnTo>
                <a:lnTo>
                  <a:pt x="4136" y="3707"/>
                </a:lnTo>
                <a:lnTo>
                  <a:pt x="4103" y="3722"/>
                </a:lnTo>
                <a:lnTo>
                  <a:pt x="3636" y="3255"/>
                </a:lnTo>
                <a:lnTo>
                  <a:pt x="3665" y="3218"/>
                </a:lnTo>
                <a:lnTo>
                  <a:pt x="3691" y="3180"/>
                </a:lnTo>
                <a:lnTo>
                  <a:pt x="3718" y="3142"/>
                </a:lnTo>
                <a:lnTo>
                  <a:pt x="3743" y="3103"/>
                </a:lnTo>
                <a:lnTo>
                  <a:pt x="3767" y="3064"/>
                </a:lnTo>
                <a:lnTo>
                  <a:pt x="3791" y="3024"/>
                </a:lnTo>
                <a:lnTo>
                  <a:pt x="3812" y="2984"/>
                </a:lnTo>
                <a:lnTo>
                  <a:pt x="3834" y="2943"/>
                </a:lnTo>
                <a:lnTo>
                  <a:pt x="3854" y="2902"/>
                </a:lnTo>
                <a:lnTo>
                  <a:pt x="3873" y="2860"/>
                </a:lnTo>
                <a:lnTo>
                  <a:pt x="3891" y="2820"/>
                </a:lnTo>
                <a:lnTo>
                  <a:pt x="3908" y="2778"/>
                </a:lnTo>
                <a:lnTo>
                  <a:pt x="3925" y="2735"/>
                </a:lnTo>
                <a:lnTo>
                  <a:pt x="3940" y="2693"/>
                </a:lnTo>
                <a:lnTo>
                  <a:pt x="3955" y="2650"/>
                </a:lnTo>
                <a:lnTo>
                  <a:pt x="3968" y="2606"/>
                </a:lnTo>
                <a:lnTo>
                  <a:pt x="3980" y="2563"/>
                </a:lnTo>
                <a:lnTo>
                  <a:pt x="3992" y="2520"/>
                </a:lnTo>
                <a:lnTo>
                  <a:pt x="4003" y="2476"/>
                </a:lnTo>
                <a:lnTo>
                  <a:pt x="4012" y="2433"/>
                </a:lnTo>
                <a:lnTo>
                  <a:pt x="4021" y="2389"/>
                </a:lnTo>
                <a:lnTo>
                  <a:pt x="4028" y="2344"/>
                </a:lnTo>
                <a:lnTo>
                  <a:pt x="4034" y="2300"/>
                </a:lnTo>
                <a:lnTo>
                  <a:pt x="4040" y="2256"/>
                </a:lnTo>
                <a:lnTo>
                  <a:pt x="4045" y="2211"/>
                </a:lnTo>
                <a:lnTo>
                  <a:pt x="4048" y="2167"/>
                </a:lnTo>
                <a:lnTo>
                  <a:pt x="4051" y="2123"/>
                </a:lnTo>
                <a:lnTo>
                  <a:pt x="4053" y="2077"/>
                </a:lnTo>
                <a:lnTo>
                  <a:pt x="4053" y="2033"/>
                </a:lnTo>
                <a:lnTo>
                  <a:pt x="4053" y="1989"/>
                </a:lnTo>
                <a:lnTo>
                  <a:pt x="4052" y="1943"/>
                </a:lnTo>
                <a:lnTo>
                  <a:pt x="4049" y="1899"/>
                </a:lnTo>
                <a:lnTo>
                  <a:pt x="4046" y="1855"/>
                </a:lnTo>
                <a:lnTo>
                  <a:pt x="4042" y="1810"/>
                </a:lnTo>
                <a:lnTo>
                  <a:pt x="4036" y="1766"/>
                </a:lnTo>
                <a:lnTo>
                  <a:pt x="4030" y="1722"/>
                </a:lnTo>
                <a:lnTo>
                  <a:pt x="4023" y="1677"/>
                </a:lnTo>
                <a:lnTo>
                  <a:pt x="4016" y="1633"/>
                </a:lnTo>
                <a:lnTo>
                  <a:pt x="4006" y="1589"/>
                </a:lnTo>
                <a:lnTo>
                  <a:pt x="3997" y="1546"/>
                </a:lnTo>
                <a:lnTo>
                  <a:pt x="3985" y="1503"/>
                </a:lnTo>
                <a:lnTo>
                  <a:pt x="3973" y="1458"/>
                </a:lnTo>
                <a:lnTo>
                  <a:pt x="3960" y="1415"/>
                </a:lnTo>
                <a:lnTo>
                  <a:pt x="3946" y="1373"/>
                </a:lnTo>
                <a:lnTo>
                  <a:pt x="3931" y="1330"/>
                </a:lnTo>
                <a:lnTo>
                  <a:pt x="3915" y="1288"/>
                </a:lnTo>
                <a:lnTo>
                  <a:pt x="3898" y="1246"/>
                </a:lnTo>
                <a:lnTo>
                  <a:pt x="3881" y="1204"/>
                </a:lnTo>
                <a:lnTo>
                  <a:pt x="3861" y="1163"/>
                </a:lnTo>
                <a:lnTo>
                  <a:pt x="3841" y="1122"/>
                </a:lnTo>
                <a:lnTo>
                  <a:pt x="3821" y="1081"/>
                </a:lnTo>
                <a:lnTo>
                  <a:pt x="3799" y="1040"/>
                </a:lnTo>
                <a:lnTo>
                  <a:pt x="3776" y="1001"/>
                </a:lnTo>
                <a:lnTo>
                  <a:pt x="3752" y="961"/>
                </a:lnTo>
                <a:lnTo>
                  <a:pt x="3727" y="922"/>
                </a:lnTo>
                <a:lnTo>
                  <a:pt x="3702" y="884"/>
                </a:lnTo>
                <a:lnTo>
                  <a:pt x="3675" y="845"/>
                </a:lnTo>
                <a:lnTo>
                  <a:pt x="3647" y="808"/>
                </a:lnTo>
                <a:lnTo>
                  <a:pt x="3618" y="771"/>
                </a:lnTo>
                <a:lnTo>
                  <a:pt x="3588" y="734"/>
                </a:lnTo>
                <a:lnTo>
                  <a:pt x="3558" y="698"/>
                </a:lnTo>
                <a:lnTo>
                  <a:pt x="3526" y="662"/>
                </a:lnTo>
                <a:lnTo>
                  <a:pt x="3494" y="627"/>
                </a:lnTo>
                <a:lnTo>
                  <a:pt x="3460" y="593"/>
                </a:lnTo>
                <a:lnTo>
                  <a:pt x="3423" y="557"/>
                </a:lnTo>
                <a:lnTo>
                  <a:pt x="3385" y="521"/>
                </a:lnTo>
                <a:lnTo>
                  <a:pt x="3347" y="487"/>
                </a:lnTo>
                <a:lnTo>
                  <a:pt x="3307" y="454"/>
                </a:lnTo>
                <a:lnTo>
                  <a:pt x="3266" y="423"/>
                </a:lnTo>
                <a:lnTo>
                  <a:pt x="3226" y="392"/>
                </a:lnTo>
                <a:lnTo>
                  <a:pt x="3185" y="362"/>
                </a:lnTo>
                <a:lnTo>
                  <a:pt x="3143" y="334"/>
                </a:lnTo>
                <a:lnTo>
                  <a:pt x="3100" y="307"/>
                </a:lnTo>
                <a:lnTo>
                  <a:pt x="3057" y="280"/>
                </a:lnTo>
                <a:lnTo>
                  <a:pt x="3014" y="255"/>
                </a:lnTo>
                <a:lnTo>
                  <a:pt x="2969" y="231"/>
                </a:lnTo>
                <a:lnTo>
                  <a:pt x="2925" y="210"/>
                </a:lnTo>
                <a:lnTo>
                  <a:pt x="2881" y="188"/>
                </a:lnTo>
                <a:lnTo>
                  <a:pt x="2835" y="168"/>
                </a:lnTo>
                <a:lnTo>
                  <a:pt x="2790" y="149"/>
                </a:lnTo>
                <a:lnTo>
                  <a:pt x="2744" y="131"/>
                </a:lnTo>
                <a:lnTo>
                  <a:pt x="2698" y="114"/>
                </a:lnTo>
                <a:lnTo>
                  <a:pt x="2651" y="98"/>
                </a:lnTo>
                <a:lnTo>
                  <a:pt x="2604" y="84"/>
                </a:lnTo>
                <a:lnTo>
                  <a:pt x="2558" y="70"/>
                </a:lnTo>
                <a:lnTo>
                  <a:pt x="2510" y="58"/>
                </a:lnTo>
                <a:lnTo>
                  <a:pt x="2462" y="47"/>
                </a:lnTo>
                <a:lnTo>
                  <a:pt x="2414" y="37"/>
                </a:lnTo>
                <a:lnTo>
                  <a:pt x="2366" y="29"/>
                </a:lnTo>
                <a:lnTo>
                  <a:pt x="2318" y="20"/>
                </a:lnTo>
                <a:lnTo>
                  <a:pt x="2270" y="14"/>
                </a:lnTo>
                <a:lnTo>
                  <a:pt x="2221" y="10"/>
                </a:lnTo>
                <a:lnTo>
                  <a:pt x="2173" y="5"/>
                </a:lnTo>
                <a:lnTo>
                  <a:pt x="2124" y="2"/>
                </a:lnTo>
                <a:lnTo>
                  <a:pt x="2076" y="0"/>
                </a:lnTo>
                <a:lnTo>
                  <a:pt x="2027" y="0"/>
                </a:lnTo>
                <a:lnTo>
                  <a:pt x="1979" y="0"/>
                </a:lnTo>
                <a:lnTo>
                  <a:pt x="1930" y="2"/>
                </a:lnTo>
                <a:lnTo>
                  <a:pt x="1881" y="5"/>
                </a:lnTo>
                <a:lnTo>
                  <a:pt x="1833" y="10"/>
                </a:lnTo>
                <a:lnTo>
                  <a:pt x="1784" y="14"/>
                </a:lnTo>
                <a:lnTo>
                  <a:pt x="1736" y="20"/>
                </a:lnTo>
                <a:lnTo>
                  <a:pt x="1688" y="29"/>
                </a:lnTo>
                <a:lnTo>
                  <a:pt x="1641" y="37"/>
                </a:lnTo>
                <a:lnTo>
                  <a:pt x="1593" y="47"/>
                </a:lnTo>
                <a:lnTo>
                  <a:pt x="1545" y="58"/>
                </a:lnTo>
                <a:lnTo>
                  <a:pt x="1498" y="70"/>
                </a:lnTo>
                <a:lnTo>
                  <a:pt x="1450" y="84"/>
                </a:lnTo>
                <a:lnTo>
                  <a:pt x="1404" y="98"/>
                </a:lnTo>
                <a:lnTo>
                  <a:pt x="1357" y="114"/>
                </a:lnTo>
                <a:lnTo>
                  <a:pt x="1310" y="131"/>
                </a:lnTo>
                <a:lnTo>
                  <a:pt x="1265" y="149"/>
                </a:lnTo>
                <a:lnTo>
                  <a:pt x="1219" y="168"/>
                </a:lnTo>
                <a:lnTo>
                  <a:pt x="1174" y="188"/>
                </a:lnTo>
                <a:lnTo>
                  <a:pt x="1129" y="210"/>
                </a:lnTo>
                <a:lnTo>
                  <a:pt x="1085" y="231"/>
                </a:lnTo>
                <a:lnTo>
                  <a:pt x="1041" y="255"/>
                </a:lnTo>
                <a:lnTo>
                  <a:pt x="998" y="280"/>
                </a:lnTo>
                <a:lnTo>
                  <a:pt x="955" y="307"/>
                </a:lnTo>
                <a:lnTo>
                  <a:pt x="913" y="334"/>
                </a:lnTo>
                <a:lnTo>
                  <a:pt x="871" y="362"/>
                </a:lnTo>
                <a:lnTo>
                  <a:pt x="829" y="392"/>
                </a:lnTo>
                <a:lnTo>
                  <a:pt x="788" y="423"/>
                </a:lnTo>
                <a:lnTo>
                  <a:pt x="749" y="454"/>
                </a:lnTo>
                <a:lnTo>
                  <a:pt x="709" y="487"/>
                </a:lnTo>
                <a:lnTo>
                  <a:pt x="670" y="521"/>
                </a:lnTo>
                <a:lnTo>
                  <a:pt x="631" y="557"/>
                </a:lnTo>
                <a:lnTo>
                  <a:pt x="594" y="593"/>
                </a:lnTo>
                <a:lnTo>
                  <a:pt x="558" y="631"/>
                </a:lnTo>
                <a:lnTo>
                  <a:pt x="522" y="669"/>
                </a:lnTo>
                <a:lnTo>
                  <a:pt x="488" y="708"/>
                </a:lnTo>
                <a:lnTo>
                  <a:pt x="455" y="747"/>
                </a:lnTo>
                <a:lnTo>
                  <a:pt x="423" y="788"/>
                </a:lnTo>
                <a:lnTo>
                  <a:pt x="393" y="829"/>
                </a:lnTo>
                <a:lnTo>
                  <a:pt x="363" y="869"/>
                </a:lnTo>
                <a:lnTo>
                  <a:pt x="334" y="911"/>
                </a:lnTo>
                <a:lnTo>
                  <a:pt x="307" y="954"/>
                </a:lnTo>
                <a:lnTo>
                  <a:pt x="282" y="996"/>
                </a:lnTo>
                <a:lnTo>
                  <a:pt x="257" y="1040"/>
                </a:lnTo>
                <a:lnTo>
                  <a:pt x="233" y="1084"/>
                </a:lnTo>
                <a:lnTo>
                  <a:pt x="210" y="1128"/>
                </a:lnTo>
                <a:lnTo>
                  <a:pt x="188" y="1173"/>
                </a:lnTo>
                <a:lnTo>
                  <a:pt x="168" y="1218"/>
                </a:lnTo>
                <a:lnTo>
                  <a:pt x="149" y="1264"/>
                </a:lnTo>
                <a:lnTo>
                  <a:pt x="131" y="1310"/>
                </a:lnTo>
                <a:lnTo>
                  <a:pt x="114" y="1357"/>
                </a:lnTo>
                <a:lnTo>
                  <a:pt x="99" y="1402"/>
                </a:lnTo>
                <a:lnTo>
                  <a:pt x="84" y="1450"/>
                </a:lnTo>
                <a:lnTo>
                  <a:pt x="71" y="1497"/>
                </a:lnTo>
                <a:lnTo>
                  <a:pt x="59" y="1545"/>
                </a:lnTo>
                <a:lnTo>
                  <a:pt x="48" y="1591"/>
                </a:lnTo>
                <a:lnTo>
                  <a:pt x="38" y="1639"/>
                </a:lnTo>
                <a:lnTo>
                  <a:pt x="29" y="1687"/>
                </a:lnTo>
                <a:lnTo>
                  <a:pt x="22" y="1736"/>
                </a:lnTo>
                <a:lnTo>
                  <a:pt x="16" y="1784"/>
                </a:lnTo>
                <a:lnTo>
                  <a:pt x="10" y="1832"/>
                </a:lnTo>
                <a:lnTo>
                  <a:pt x="6" y="1881"/>
                </a:lnTo>
                <a:lnTo>
                  <a:pt x="3" y="1929"/>
                </a:lnTo>
                <a:lnTo>
                  <a:pt x="2" y="1978"/>
                </a:lnTo>
                <a:lnTo>
                  <a:pt x="0" y="2027"/>
                </a:lnTo>
                <a:lnTo>
                  <a:pt x="2" y="2075"/>
                </a:lnTo>
                <a:lnTo>
                  <a:pt x="3" y="2124"/>
                </a:lnTo>
                <a:lnTo>
                  <a:pt x="6" y="2172"/>
                </a:lnTo>
                <a:lnTo>
                  <a:pt x="10" y="2221"/>
                </a:lnTo>
                <a:lnTo>
                  <a:pt x="16" y="2269"/>
                </a:lnTo>
                <a:lnTo>
                  <a:pt x="22" y="2318"/>
                </a:lnTo>
                <a:lnTo>
                  <a:pt x="29" y="2366"/>
                </a:lnTo>
                <a:lnTo>
                  <a:pt x="38" y="2414"/>
                </a:lnTo>
                <a:lnTo>
                  <a:pt x="48" y="2462"/>
                </a:lnTo>
                <a:lnTo>
                  <a:pt x="59" y="2509"/>
                </a:lnTo>
                <a:lnTo>
                  <a:pt x="71" y="2556"/>
                </a:lnTo>
                <a:lnTo>
                  <a:pt x="84" y="2604"/>
                </a:lnTo>
                <a:lnTo>
                  <a:pt x="99" y="2651"/>
                </a:lnTo>
                <a:lnTo>
                  <a:pt x="114" y="2697"/>
                </a:lnTo>
                <a:lnTo>
                  <a:pt x="131" y="2743"/>
                </a:lnTo>
                <a:lnTo>
                  <a:pt x="149" y="2790"/>
                </a:lnTo>
                <a:lnTo>
                  <a:pt x="168" y="2835"/>
                </a:lnTo>
                <a:lnTo>
                  <a:pt x="188" y="2879"/>
                </a:lnTo>
                <a:lnTo>
                  <a:pt x="210" y="2925"/>
                </a:lnTo>
                <a:lnTo>
                  <a:pt x="233" y="2969"/>
                </a:lnTo>
                <a:lnTo>
                  <a:pt x="257" y="3014"/>
                </a:lnTo>
                <a:lnTo>
                  <a:pt x="282" y="3057"/>
                </a:lnTo>
                <a:lnTo>
                  <a:pt x="307" y="3100"/>
                </a:lnTo>
                <a:lnTo>
                  <a:pt x="334" y="3142"/>
                </a:lnTo>
                <a:lnTo>
                  <a:pt x="363" y="3184"/>
                </a:lnTo>
                <a:lnTo>
                  <a:pt x="393" y="3225"/>
                </a:lnTo>
                <a:lnTo>
                  <a:pt x="423" y="3266"/>
                </a:lnTo>
                <a:lnTo>
                  <a:pt x="455" y="3306"/>
                </a:lnTo>
                <a:lnTo>
                  <a:pt x="488" y="3345"/>
                </a:lnTo>
                <a:lnTo>
                  <a:pt x="522" y="3385"/>
                </a:lnTo>
                <a:lnTo>
                  <a:pt x="558" y="3422"/>
                </a:lnTo>
                <a:lnTo>
                  <a:pt x="594" y="3460"/>
                </a:lnTo>
                <a:lnTo>
                  <a:pt x="629" y="3494"/>
                </a:lnTo>
                <a:lnTo>
                  <a:pt x="664" y="3526"/>
                </a:lnTo>
                <a:lnTo>
                  <a:pt x="700" y="3557"/>
                </a:lnTo>
                <a:lnTo>
                  <a:pt x="736" y="3588"/>
                </a:lnTo>
                <a:lnTo>
                  <a:pt x="771" y="3618"/>
                </a:lnTo>
                <a:lnTo>
                  <a:pt x="809" y="3647"/>
                </a:lnTo>
                <a:lnTo>
                  <a:pt x="847" y="3674"/>
                </a:lnTo>
                <a:lnTo>
                  <a:pt x="885" y="3701"/>
                </a:lnTo>
                <a:lnTo>
                  <a:pt x="923" y="3727"/>
                </a:lnTo>
                <a:lnTo>
                  <a:pt x="963" y="3751"/>
                </a:lnTo>
                <a:lnTo>
                  <a:pt x="1003" y="3775"/>
                </a:lnTo>
                <a:lnTo>
                  <a:pt x="1042" y="3798"/>
                </a:lnTo>
                <a:lnTo>
                  <a:pt x="1083" y="3820"/>
                </a:lnTo>
                <a:lnTo>
                  <a:pt x="1123" y="3841"/>
                </a:lnTo>
                <a:lnTo>
                  <a:pt x="1164" y="3861"/>
                </a:lnTo>
                <a:lnTo>
                  <a:pt x="1205" y="3879"/>
                </a:lnTo>
                <a:lnTo>
                  <a:pt x="1247" y="3897"/>
                </a:lnTo>
                <a:lnTo>
                  <a:pt x="1289" y="3914"/>
                </a:lnTo>
                <a:lnTo>
                  <a:pt x="1332" y="3931"/>
                </a:lnTo>
                <a:lnTo>
                  <a:pt x="1374" y="3945"/>
                </a:lnTo>
                <a:lnTo>
                  <a:pt x="1417" y="3959"/>
                </a:lnTo>
                <a:lnTo>
                  <a:pt x="1460" y="3972"/>
                </a:lnTo>
                <a:lnTo>
                  <a:pt x="1503" y="3984"/>
                </a:lnTo>
                <a:lnTo>
                  <a:pt x="1547" y="3995"/>
                </a:lnTo>
                <a:lnTo>
                  <a:pt x="1590" y="4005"/>
                </a:lnTo>
                <a:lnTo>
                  <a:pt x="1635" y="4014"/>
                </a:lnTo>
                <a:lnTo>
                  <a:pt x="1679" y="4023"/>
                </a:lnTo>
                <a:lnTo>
                  <a:pt x="1722" y="4030"/>
                </a:lnTo>
                <a:lnTo>
                  <a:pt x="1766" y="4036"/>
                </a:lnTo>
                <a:lnTo>
                  <a:pt x="1812" y="4041"/>
                </a:lnTo>
                <a:lnTo>
                  <a:pt x="1856" y="4046"/>
                </a:lnTo>
                <a:lnTo>
                  <a:pt x="1900" y="4048"/>
                </a:lnTo>
                <a:lnTo>
                  <a:pt x="1945" y="4050"/>
                </a:lnTo>
                <a:lnTo>
                  <a:pt x="1989" y="4052"/>
                </a:lnTo>
                <a:lnTo>
                  <a:pt x="2034" y="4053"/>
                </a:lnTo>
                <a:lnTo>
                  <a:pt x="2079" y="4052"/>
                </a:lnTo>
                <a:lnTo>
                  <a:pt x="2123" y="4050"/>
                </a:lnTo>
                <a:lnTo>
                  <a:pt x="2167" y="4047"/>
                </a:lnTo>
                <a:lnTo>
                  <a:pt x="2213" y="4043"/>
                </a:lnTo>
                <a:lnTo>
                  <a:pt x="2257" y="4040"/>
                </a:lnTo>
                <a:lnTo>
                  <a:pt x="2301" y="4034"/>
                </a:lnTo>
                <a:lnTo>
                  <a:pt x="2346" y="4026"/>
                </a:lnTo>
                <a:lnTo>
                  <a:pt x="2390" y="4019"/>
                </a:lnTo>
                <a:lnTo>
                  <a:pt x="2433" y="4011"/>
                </a:lnTo>
                <a:lnTo>
                  <a:pt x="2477" y="4001"/>
                </a:lnTo>
                <a:lnTo>
                  <a:pt x="2521" y="3990"/>
                </a:lnTo>
                <a:lnTo>
                  <a:pt x="2565" y="3980"/>
                </a:lnTo>
                <a:lnTo>
                  <a:pt x="2608" y="3967"/>
                </a:lnTo>
                <a:lnTo>
                  <a:pt x="2651" y="3953"/>
                </a:lnTo>
                <a:lnTo>
                  <a:pt x="2694" y="3939"/>
                </a:lnTo>
                <a:lnTo>
                  <a:pt x="2736" y="3923"/>
                </a:lnTo>
                <a:lnTo>
                  <a:pt x="2778" y="3908"/>
                </a:lnTo>
                <a:lnTo>
                  <a:pt x="2820" y="3890"/>
                </a:lnTo>
                <a:lnTo>
                  <a:pt x="2862" y="3872"/>
                </a:lnTo>
                <a:lnTo>
                  <a:pt x="2904" y="3853"/>
                </a:lnTo>
                <a:lnTo>
                  <a:pt x="2944" y="3832"/>
                </a:lnTo>
                <a:lnTo>
                  <a:pt x="2985" y="3811"/>
                </a:lnTo>
                <a:lnTo>
                  <a:pt x="3025" y="3789"/>
                </a:lnTo>
                <a:lnTo>
                  <a:pt x="3064" y="3767"/>
                </a:lnTo>
                <a:lnTo>
                  <a:pt x="3104" y="3741"/>
                </a:lnTo>
                <a:lnTo>
                  <a:pt x="3143" y="3717"/>
                </a:lnTo>
                <a:lnTo>
                  <a:pt x="3181" y="3691"/>
                </a:lnTo>
                <a:lnTo>
                  <a:pt x="3220" y="3664"/>
                </a:lnTo>
                <a:lnTo>
                  <a:pt x="3257" y="3636"/>
                </a:lnTo>
                <a:lnTo>
                  <a:pt x="3724" y="4102"/>
                </a:lnTo>
                <a:lnTo>
                  <a:pt x="3708" y="4134"/>
                </a:lnTo>
                <a:lnTo>
                  <a:pt x="3694" y="4166"/>
                </a:lnTo>
                <a:lnTo>
                  <a:pt x="3682" y="4198"/>
                </a:lnTo>
                <a:lnTo>
                  <a:pt x="3672" y="4229"/>
                </a:lnTo>
                <a:lnTo>
                  <a:pt x="3664" y="4260"/>
                </a:lnTo>
                <a:lnTo>
                  <a:pt x="3658" y="4291"/>
                </a:lnTo>
                <a:lnTo>
                  <a:pt x="3654" y="4320"/>
                </a:lnTo>
                <a:lnTo>
                  <a:pt x="3653" y="4348"/>
                </a:lnTo>
                <a:lnTo>
                  <a:pt x="3653" y="4377"/>
                </a:lnTo>
                <a:lnTo>
                  <a:pt x="3655" y="4403"/>
                </a:lnTo>
                <a:lnTo>
                  <a:pt x="3660" y="4430"/>
                </a:lnTo>
                <a:lnTo>
                  <a:pt x="3667" y="4454"/>
                </a:lnTo>
                <a:lnTo>
                  <a:pt x="3677" y="4478"/>
                </a:lnTo>
                <a:lnTo>
                  <a:pt x="3689" y="4499"/>
                </a:lnTo>
                <a:lnTo>
                  <a:pt x="3696" y="4509"/>
                </a:lnTo>
                <a:lnTo>
                  <a:pt x="3703" y="4520"/>
                </a:lnTo>
                <a:lnTo>
                  <a:pt x="3711" y="4529"/>
                </a:lnTo>
                <a:lnTo>
                  <a:pt x="3719" y="4538"/>
                </a:lnTo>
                <a:lnTo>
                  <a:pt x="4789" y="5608"/>
                </a:lnTo>
                <a:lnTo>
                  <a:pt x="4802" y="5620"/>
                </a:lnTo>
                <a:lnTo>
                  <a:pt x="4817" y="5631"/>
                </a:lnTo>
                <a:lnTo>
                  <a:pt x="4831" y="5640"/>
                </a:lnTo>
                <a:lnTo>
                  <a:pt x="4847" y="5649"/>
                </a:lnTo>
                <a:lnTo>
                  <a:pt x="4863" y="5656"/>
                </a:lnTo>
                <a:lnTo>
                  <a:pt x="4880" y="5662"/>
                </a:lnTo>
                <a:lnTo>
                  <a:pt x="4898" y="5668"/>
                </a:lnTo>
                <a:lnTo>
                  <a:pt x="4917" y="5671"/>
                </a:lnTo>
                <a:lnTo>
                  <a:pt x="4936" y="5674"/>
                </a:lnTo>
                <a:lnTo>
                  <a:pt x="4956" y="5675"/>
                </a:lnTo>
                <a:lnTo>
                  <a:pt x="4976" y="5675"/>
                </a:lnTo>
                <a:lnTo>
                  <a:pt x="4996" y="5675"/>
                </a:lnTo>
                <a:lnTo>
                  <a:pt x="5018" y="5673"/>
                </a:lnTo>
                <a:lnTo>
                  <a:pt x="5039" y="5670"/>
                </a:lnTo>
                <a:lnTo>
                  <a:pt x="5061" y="5665"/>
                </a:lnTo>
                <a:lnTo>
                  <a:pt x="5083" y="5661"/>
                </a:lnTo>
                <a:lnTo>
                  <a:pt x="5105" y="5655"/>
                </a:lnTo>
                <a:lnTo>
                  <a:pt x="5128" y="5647"/>
                </a:lnTo>
                <a:lnTo>
                  <a:pt x="5151" y="5639"/>
                </a:lnTo>
                <a:lnTo>
                  <a:pt x="5173" y="5629"/>
                </a:lnTo>
                <a:lnTo>
                  <a:pt x="5196" y="5620"/>
                </a:lnTo>
                <a:lnTo>
                  <a:pt x="5219" y="5608"/>
                </a:lnTo>
                <a:lnTo>
                  <a:pt x="5243" y="5596"/>
                </a:lnTo>
                <a:lnTo>
                  <a:pt x="5266" y="5583"/>
                </a:lnTo>
                <a:lnTo>
                  <a:pt x="5288" y="5568"/>
                </a:lnTo>
                <a:lnTo>
                  <a:pt x="5311" y="5554"/>
                </a:lnTo>
                <a:lnTo>
                  <a:pt x="5334" y="5537"/>
                </a:lnTo>
                <a:lnTo>
                  <a:pt x="5357" y="5521"/>
                </a:lnTo>
                <a:lnTo>
                  <a:pt x="5379" y="5503"/>
                </a:lnTo>
                <a:lnTo>
                  <a:pt x="5401" y="5483"/>
                </a:lnTo>
                <a:lnTo>
                  <a:pt x="5423" y="5463"/>
                </a:lnTo>
                <a:lnTo>
                  <a:pt x="5444" y="5443"/>
                </a:lnTo>
                <a:lnTo>
                  <a:pt x="5464" y="5421"/>
                </a:lnTo>
                <a:lnTo>
                  <a:pt x="5485" y="5400"/>
                </a:lnTo>
                <a:lnTo>
                  <a:pt x="5504" y="5377"/>
                </a:lnTo>
                <a:lnTo>
                  <a:pt x="5522" y="5355"/>
                </a:lnTo>
                <a:lnTo>
                  <a:pt x="5539" y="5333"/>
                </a:lnTo>
                <a:lnTo>
                  <a:pt x="5554" y="5310"/>
                </a:lnTo>
                <a:lnTo>
                  <a:pt x="5570" y="5287"/>
                </a:lnTo>
                <a:lnTo>
                  <a:pt x="5584" y="5264"/>
                </a:lnTo>
                <a:lnTo>
                  <a:pt x="5597" y="5242"/>
                </a:lnTo>
                <a:lnTo>
                  <a:pt x="5609" y="5218"/>
                </a:lnTo>
                <a:lnTo>
                  <a:pt x="5621" y="5195"/>
                </a:lnTo>
                <a:lnTo>
                  <a:pt x="5631" y="5172"/>
                </a:lnTo>
                <a:lnTo>
                  <a:pt x="5640" y="5149"/>
                </a:lnTo>
                <a:lnTo>
                  <a:pt x="5649" y="5127"/>
                </a:lnTo>
                <a:lnTo>
                  <a:pt x="5656" y="5104"/>
                </a:lnTo>
                <a:lnTo>
                  <a:pt x="5662" y="5081"/>
                </a:lnTo>
                <a:lnTo>
                  <a:pt x="5667" y="5060"/>
                </a:lnTo>
                <a:lnTo>
                  <a:pt x="5672" y="5038"/>
                </a:lnTo>
                <a:lnTo>
                  <a:pt x="5674" y="5016"/>
                </a:lnTo>
                <a:lnTo>
                  <a:pt x="5676" y="4995"/>
                </a:lnTo>
                <a:lnTo>
                  <a:pt x="5676" y="4975"/>
                </a:lnTo>
                <a:lnTo>
                  <a:pt x="5676" y="4954"/>
                </a:lnTo>
                <a:lnTo>
                  <a:pt x="5675" y="4935"/>
                </a:lnTo>
                <a:lnTo>
                  <a:pt x="5672" y="4916"/>
                </a:lnTo>
                <a:lnTo>
                  <a:pt x="5668" y="4898"/>
                </a:lnTo>
                <a:lnTo>
                  <a:pt x="5663" y="4880"/>
                </a:lnTo>
                <a:lnTo>
                  <a:pt x="5657" y="4863"/>
                </a:lnTo>
                <a:lnTo>
                  <a:pt x="5650" y="4846"/>
                </a:lnTo>
                <a:lnTo>
                  <a:pt x="5642" y="4831"/>
                </a:lnTo>
                <a:lnTo>
                  <a:pt x="5632" y="4815"/>
                </a:lnTo>
                <a:lnTo>
                  <a:pt x="5621" y="4802"/>
                </a:lnTo>
                <a:lnTo>
                  <a:pt x="5609" y="4789"/>
                </a:lnTo>
                <a:close/>
                <a:moveTo>
                  <a:pt x="896" y="3158"/>
                </a:moveTo>
                <a:lnTo>
                  <a:pt x="896" y="3158"/>
                </a:lnTo>
                <a:lnTo>
                  <a:pt x="867" y="3128"/>
                </a:lnTo>
                <a:lnTo>
                  <a:pt x="838" y="3099"/>
                </a:lnTo>
                <a:lnTo>
                  <a:pt x="812" y="3069"/>
                </a:lnTo>
                <a:lnTo>
                  <a:pt x="786" y="3036"/>
                </a:lnTo>
                <a:lnTo>
                  <a:pt x="761" y="3005"/>
                </a:lnTo>
                <a:lnTo>
                  <a:pt x="737" y="2973"/>
                </a:lnTo>
                <a:lnTo>
                  <a:pt x="713" y="2940"/>
                </a:lnTo>
                <a:lnTo>
                  <a:pt x="691" y="2907"/>
                </a:lnTo>
                <a:lnTo>
                  <a:pt x="670" y="2873"/>
                </a:lnTo>
                <a:lnTo>
                  <a:pt x="648" y="2840"/>
                </a:lnTo>
                <a:lnTo>
                  <a:pt x="629" y="2805"/>
                </a:lnTo>
                <a:lnTo>
                  <a:pt x="610" y="2770"/>
                </a:lnTo>
                <a:lnTo>
                  <a:pt x="592" y="2736"/>
                </a:lnTo>
                <a:lnTo>
                  <a:pt x="575" y="2701"/>
                </a:lnTo>
                <a:lnTo>
                  <a:pt x="560" y="2665"/>
                </a:lnTo>
                <a:lnTo>
                  <a:pt x="544" y="2629"/>
                </a:lnTo>
                <a:lnTo>
                  <a:pt x="530" y="2592"/>
                </a:lnTo>
                <a:lnTo>
                  <a:pt x="516" y="2556"/>
                </a:lnTo>
                <a:lnTo>
                  <a:pt x="504" y="2519"/>
                </a:lnTo>
                <a:lnTo>
                  <a:pt x="493" y="2482"/>
                </a:lnTo>
                <a:lnTo>
                  <a:pt x="483" y="2445"/>
                </a:lnTo>
                <a:lnTo>
                  <a:pt x="473" y="2408"/>
                </a:lnTo>
                <a:lnTo>
                  <a:pt x="464" y="2369"/>
                </a:lnTo>
                <a:lnTo>
                  <a:pt x="457" y="2332"/>
                </a:lnTo>
                <a:lnTo>
                  <a:pt x="449" y="2294"/>
                </a:lnTo>
                <a:lnTo>
                  <a:pt x="443" y="2256"/>
                </a:lnTo>
                <a:lnTo>
                  <a:pt x="439" y="2219"/>
                </a:lnTo>
                <a:lnTo>
                  <a:pt x="435" y="2180"/>
                </a:lnTo>
                <a:lnTo>
                  <a:pt x="431" y="2142"/>
                </a:lnTo>
                <a:lnTo>
                  <a:pt x="429" y="2104"/>
                </a:lnTo>
                <a:lnTo>
                  <a:pt x="428" y="2065"/>
                </a:lnTo>
                <a:lnTo>
                  <a:pt x="427" y="2027"/>
                </a:lnTo>
                <a:lnTo>
                  <a:pt x="428" y="1987"/>
                </a:lnTo>
                <a:lnTo>
                  <a:pt x="429" y="1949"/>
                </a:lnTo>
                <a:lnTo>
                  <a:pt x="431" y="1911"/>
                </a:lnTo>
                <a:lnTo>
                  <a:pt x="435" y="1873"/>
                </a:lnTo>
                <a:lnTo>
                  <a:pt x="439" y="1834"/>
                </a:lnTo>
                <a:lnTo>
                  <a:pt x="443" y="1797"/>
                </a:lnTo>
                <a:lnTo>
                  <a:pt x="449" y="1759"/>
                </a:lnTo>
                <a:lnTo>
                  <a:pt x="457" y="1721"/>
                </a:lnTo>
                <a:lnTo>
                  <a:pt x="464" y="1683"/>
                </a:lnTo>
                <a:lnTo>
                  <a:pt x="473" y="1645"/>
                </a:lnTo>
                <a:lnTo>
                  <a:pt x="483" y="1608"/>
                </a:lnTo>
                <a:lnTo>
                  <a:pt x="493" y="1571"/>
                </a:lnTo>
                <a:lnTo>
                  <a:pt x="504" y="1534"/>
                </a:lnTo>
                <a:lnTo>
                  <a:pt x="516" y="1497"/>
                </a:lnTo>
                <a:lnTo>
                  <a:pt x="530" y="1461"/>
                </a:lnTo>
                <a:lnTo>
                  <a:pt x="544" y="1424"/>
                </a:lnTo>
                <a:lnTo>
                  <a:pt x="560" y="1388"/>
                </a:lnTo>
                <a:lnTo>
                  <a:pt x="575" y="1353"/>
                </a:lnTo>
                <a:lnTo>
                  <a:pt x="592" y="1317"/>
                </a:lnTo>
                <a:lnTo>
                  <a:pt x="610" y="1282"/>
                </a:lnTo>
                <a:lnTo>
                  <a:pt x="629" y="1248"/>
                </a:lnTo>
                <a:lnTo>
                  <a:pt x="648" y="1213"/>
                </a:lnTo>
                <a:lnTo>
                  <a:pt x="670" y="1179"/>
                </a:lnTo>
                <a:lnTo>
                  <a:pt x="691" y="1146"/>
                </a:lnTo>
                <a:lnTo>
                  <a:pt x="713" y="1112"/>
                </a:lnTo>
                <a:lnTo>
                  <a:pt x="737" y="1080"/>
                </a:lnTo>
                <a:lnTo>
                  <a:pt x="761" y="1048"/>
                </a:lnTo>
                <a:lnTo>
                  <a:pt x="786" y="1017"/>
                </a:lnTo>
                <a:lnTo>
                  <a:pt x="812" y="985"/>
                </a:lnTo>
                <a:lnTo>
                  <a:pt x="838" y="954"/>
                </a:lnTo>
                <a:lnTo>
                  <a:pt x="867" y="924"/>
                </a:lnTo>
                <a:lnTo>
                  <a:pt x="896" y="894"/>
                </a:lnTo>
                <a:lnTo>
                  <a:pt x="926" y="866"/>
                </a:lnTo>
                <a:lnTo>
                  <a:pt x="956" y="838"/>
                </a:lnTo>
                <a:lnTo>
                  <a:pt x="986" y="811"/>
                </a:lnTo>
                <a:lnTo>
                  <a:pt x="1017" y="785"/>
                </a:lnTo>
                <a:lnTo>
                  <a:pt x="1049" y="759"/>
                </a:lnTo>
                <a:lnTo>
                  <a:pt x="1082" y="735"/>
                </a:lnTo>
                <a:lnTo>
                  <a:pt x="1114" y="712"/>
                </a:lnTo>
                <a:lnTo>
                  <a:pt x="1147" y="690"/>
                </a:lnTo>
                <a:lnTo>
                  <a:pt x="1181" y="668"/>
                </a:lnTo>
                <a:lnTo>
                  <a:pt x="1214" y="648"/>
                </a:lnTo>
                <a:lnTo>
                  <a:pt x="1249" y="627"/>
                </a:lnTo>
                <a:lnTo>
                  <a:pt x="1284" y="609"/>
                </a:lnTo>
                <a:lnTo>
                  <a:pt x="1319" y="592"/>
                </a:lnTo>
                <a:lnTo>
                  <a:pt x="1353" y="575"/>
                </a:lnTo>
                <a:lnTo>
                  <a:pt x="1389" y="558"/>
                </a:lnTo>
                <a:lnTo>
                  <a:pt x="1425" y="544"/>
                </a:lnTo>
                <a:lnTo>
                  <a:pt x="1461" y="529"/>
                </a:lnTo>
                <a:lnTo>
                  <a:pt x="1498" y="516"/>
                </a:lnTo>
                <a:lnTo>
                  <a:pt x="1535" y="503"/>
                </a:lnTo>
                <a:lnTo>
                  <a:pt x="1572" y="492"/>
                </a:lnTo>
                <a:lnTo>
                  <a:pt x="1609" y="481"/>
                </a:lnTo>
                <a:lnTo>
                  <a:pt x="1647" y="472"/>
                </a:lnTo>
                <a:lnTo>
                  <a:pt x="1684" y="463"/>
                </a:lnTo>
                <a:lnTo>
                  <a:pt x="1722" y="455"/>
                </a:lnTo>
                <a:lnTo>
                  <a:pt x="1759" y="448"/>
                </a:lnTo>
                <a:lnTo>
                  <a:pt x="1797" y="442"/>
                </a:lnTo>
                <a:lnTo>
                  <a:pt x="1836" y="437"/>
                </a:lnTo>
                <a:lnTo>
                  <a:pt x="1874" y="433"/>
                </a:lnTo>
                <a:lnTo>
                  <a:pt x="1912" y="430"/>
                </a:lnTo>
                <a:lnTo>
                  <a:pt x="1951" y="427"/>
                </a:lnTo>
                <a:lnTo>
                  <a:pt x="1989" y="426"/>
                </a:lnTo>
                <a:lnTo>
                  <a:pt x="2027" y="426"/>
                </a:lnTo>
                <a:lnTo>
                  <a:pt x="2066" y="426"/>
                </a:lnTo>
                <a:lnTo>
                  <a:pt x="2104" y="427"/>
                </a:lnTo>
                <a:lnTo>
                  <a:pt x="2142" y="430"/>
                </a:lnTo>
                <a:lnTo>
                  <a:pt x="2181" y="433"/>
                </a:lnTo>
                <a:lnTo>
                  <a:pt x="2219" y="437"/>
                </a:lnTo>
                <a:lnTo>
                  <a:pt x="2257" y="443"/>
                </a:lnTo>
                <a:lnTo>
                  <a:pt x="2295" y="449"/>
                </a:lnTo>
                <a:lnTo>
                  <a:pt x="2333" y="455"/>
                </a:lnTo>
                <a:lnTo>
                  <a:pt x="2371" y="463"/>
                </a:lnTo>
                <a:lnTo>
                  <a:pt x="2408" y="472"/>
                </a:lnTo>
                <a:lnTo>
                  <a:pt x="2446" y="481"/>
                </a:lnTo>
                <a:lnTo>
                  <a:pt x="2483" y="492"/>
                </a:lnTo>
                <a:lnTo>
                  <a:pt x="2521" y="503"/>
                </a:lnTo>
                <a:lnTo>
                  <a:pt x="2556" y="516"/>
                </a:lnTo>
                <a:lnTo>
                  <a:pt x="2594" y="529"/>
                </a:lnTo>
                <a:lnTo>
                  <a:pt x="2629" y="544"/>
                </a:lnTo>
                <a:lnTo>
                  <a:pt x="2665" y="558"/>
                </a:lnTo>
                <a:lnTo>
                  <a:pt x="2701" y="575"/>
                </a:lnTo>
                <a:lnTo>
                  <a:pt x="2737" y="592"/>
                </a:lnTo>
                <a:lnTo>
                  <a:pt x="2772" y="609"/>
                </a:lnTo>
                <a:lnTo>
                  <a:pt x="2807" y="627"/>
                </a:lnTo>
                <a:lnTo>
                  <a:pt x="2840" y="648"/>
                </a:lnTo>
                <a:lnTo>
                  <a:pt x="2875" y="668"/>
                </a:lnTo>
                <a:lnTo>
                  <a:pt x="2908" y="690"/>
                </a:lnTo>
                <a:lnTo>
                  <a:pt x="2941" y="712"/>
                </a:lnTo>
                <a:lnTo>
                  <a:pt x="2974" y="735"/>
                </a:lnTo>
                <a:lnTo>
                  <a:pt x="3005" y="760"/>
                </a:lnTo>
                <a:lnTo>
                  <a:pt x="3038" y="785"/>
                </a:lnTo>
                <a:lnTo>
                  <a:pt x="3069" y="811"/>
                </a:lnTo>
                <a:lnTo>
                  <a:pt x="3100" y="838"/>
                </a:lnTo>
                <a:lnTo>
                  <a:pt x="3130" y="866"/>
                </a:lnTo>
                <a:lnTo>
                  <a:pt x="3160" y="894"/>
                </a:lnTo>
                <a:lnTo>
                  <a:pt x="3189" y="924"/>
                </a:lnTo>
                <a:lnTo>
                  <a:pt x="3216" y="954"/>
                </a:lnTo>
                <a:lnTo>
                  <a:pt x="3242" y="985"/>
                </a:lnTo>
                <a:lnTo>
                  <a:pt x="3269" y="1017"/>
                </a:lnTo>
                <a:lnTo>
                  <a:pt x="3294" y="1048"/>
                </a:lnTo>
                <a:lnTo>
                  <a:pt x="3319" y="1080"/>
                </a:lnTo>
                <a:lnTo>
                  <a:pt x="3342" y="1112"/>
                </a:lnTo>
                <a:lnTo>
                  <a:pt x="3365" y="1146"/>
                </a:lnTo>
                <a:lnTo>
                  <a:pt x="3386" y="1179"/>
                </a:lnTo>
                <a:lnTo>
                  <a:pt x="3406" y="1213"/>
                </a:lnTo>
                <a:lnTo>
                  <a:pt x="3426" y="1248"/>
                </a:lnTo>
                <a:lnTo>
                  <a:pt x="3445" y="1282"/>
                </a:lnTo>
                <a:lnTo>
                  <a:pt x="3463" y="1317"/>
                </a:lnTo>
                <a:lnTo>
                  <a:pt x="3479" y="1353"/>
                </a:lnTo>
                <a:lnTo>
                  <a:pt x="3495" y="1388"/>
                </a:lnTo>
                <a:lnTo>
                  <a:pt x="3511" y="1424"/>
                </a:lnTo>
                <a:lnTo>
                  <a:pt x="3525" y="1461"/>
                </a:lnTo>
                <a:lnTo>
                  <a:pt x="3538" y="1497"/>
                </a:lnTo>
                <a:lnTo>
                  <a:pt x="3550" y="1534"/>
                </a:lnTo>
                <a:lnTo>
                  <a:pt x="3562" y="1571"/>
                </a:lnTo>
                <a:lnTo>
                  <a:pt x="3573" y="1608"/>
                </a:lnTo>
                <a:lnTo>
                  <a:pt x="3582" y="1645"/>
                </a:lnTo>
                <a:lnTo>
                  <a:pt x="3591" y="1683"/>
                </a:lnTo>
                <a:lnTo>
                  <a:pt x="3599" y="1721"/>
                </a:lnTo>
                <a:lnTo>
                  <a:pt x="3605" y="1759"/>
                </a:lnTo>
                <a:lnTo>
                  <a:pt x="3611" y="1797"/>
                </a:lnTo>
                <a:lnTo>
                  <a:pt x="3616" y="1834"/>
                </a:lnTo>
                <a:lnTo>
                  <a:pt x="3621" y="1873"/>
                </a:lnTo>
                <a:lnTo>
                  <a:pt x="3624" y="1911"/>
                </a:lnTo>
                <a:lnTo>
                  <a:pt x="3626" y="1949"/>
                </a:lnTo>
                <a:lnTo>
                  <a:pt x="3628" y="1987"/>
                </a:lnTo>
                <a:lnTo>
                  <a:pt x="3628" y="2026"/>
                </a:lnTo>
                <a:lnTo>
                  <a:pt x="3628" y="2064"/>
                </a:lnTo>
                <a:lnTo>
                  <a:pt x="3626" y="2104"/>
                </a:lnTo>
                <a:lnTo>
                  <a:pt x="3624" y="2142"/>
                </a:lnTo>
                <a:lnTo>
                  <a:pt x="3621" y="2180"/>
                </a:lnTo>
                <a:lnTo>
                  <a:pt x="3616" y="2217"/>
                </a:lnTo>
                <a:lnTo>
                  <a:pt x="3611" y="2256"/>
                </a:lnTo>
                <a:lnTo>
                  <a:pt x="3605" y="2294"/>
                </a:lnTo>
                <a:lnTo>
                  <a:pt x="3599" y="2332"/>
                </a:lnTo>
                <a:lnTo>
                  <a:pt x="3591" y="2369"/>
                </a:lnTo>
                <a:lnTo>
                  <a:pt x="3582" y="2408"/>
                </a:lnTo>
                <a:lnTo>
                  <a:pt x="3573" y="2445"/>
                </a:lnTo>
                <a:lnTo>
                  <a:pt x="3562" y="2482"/>
                </a:lnTo>
                <a:lnTo>
                  <a:pt x="3550" y="2519"/>
                </a:lnTo>
                <a:lnTo>
                  <a:pt x="3538" y="2556"/>
                </a:lnTo>
                <a:lnTo>
                  <a:pt x="3525" y="2592"/>
                </a:lnTo>
                <a:lnTo>
                  <a:pt x="3511" y="2629"/>
                </a:lnTo>
                <a:lnTo>
                  <a:pt x="3495" y="2665"/>
                </a:lnTo>
                <a:lnTo>
                  <a:pt x="3479" y="2700"/>
                </a:lnTo>
                <a:lnTo>
                  <a:pt x="3463" y="2736"/>
                </a:lnTo>
                <a:lnTo>
                  <a:pt x="3445" y="2770"/>
                </a:lnTo>
                <a:lnTo>
                  <a:pt x="3426" y="2805"/>
                </a:lnTo>
                <a:lnTo>
                  <a:pt x="3406" y="2840"/>
                </a:lnTo>
                <a:lnTo>
                  <a:pt x="3386" y="2873"/>
                </a:lnTo>
                <a:lnTo>
                  <a:pt x="3365" y="2907"/>
                </a:lnTo>
                <a:lnTo>
                  <a:pt x="3342" y="2940"/>
                </a:lnTo>
                <a:lnTo>
                  <a:pt x="3319" y="2973"/>
                </a:lnTo>
                <a:lnTo>
                  <a:pt x="3294" y="3005"/>
                </a:lnTo>
                <a:lnTo>
                  <a:pt x="3269" y="3036"/>
                </a:lnTo>
                <a:lnTo>
                  <a:pt x="3242" y="3069"/>
                </a:lnTo>
                <a:lnTo>
                  <a:pt x="3216" y="3099"/>
                </a:lnTo>
                <a:lnTo>
                  <a:pt x="3189" y="3128"/>
                </a:lnTo>
                <a:lnTo>
                  <a:pt x="3160" y="3158"/>
                </a:lnTo>
                <a:lnTo>
                  <a:pt x="3130" y="3187"/>
                </a:lnTo>
                <a:lnTo>
                  <a:pt x="3100" y="3215"/>
                </a:lnTo>
                <a:lnTo>
                  <a:pt x="3069" y="3242"/>
                </a:lnTo>
                <a:lnTo>
                  <a:pt x="3038" y="3269"/>
                </a:lnTo>
                <a:lnTo>
                  <a:pt x="3005" y="3294"/>
                </a:lnTo>
                <a:lnTo>
                  <a:pt x="2974" y="3318"/>
                </a:lnTo>
                <a:lnTo>
                  <a:pt x="2941" y="3342"/>
                </a:lnTo>
                <a:lnTo>
                  <a:pt x="2908" y="3363"/>
                </a:lnTo>
                <a:lnTo>
                  <a:pt x="2875" y="3385"/>
                </a:lnTo>
                <a:lnTo>
                  <a:pt x="2840" y="3405"/>
                </a:lnTo>
                <a:lnTo>
                  <a:pt x="2807" y="3425"/>
                </a:lnTo>
                <a:lnTo>
                  <a:pt x="2772" y="3445"/>
                </a:lnTo>
                <a:lnTo>
                  <a:pt x="2736" y="3462"/>
                </a:lnTo>
                <a:lnTo>
                  <a:pt x="2701" y="3479"/>
                </a:lnTo>
                <a:lnTo>
                  <a:pt x="2665" y="3495"/>
                </a:lnTo>
                <a:lnTo>
                  <a:pt x="2629" y="3510"/>
                </a:lnTo>
                <a:lnTo>
                  <a:pt x="2594" y="3525"/>
                </a:lnTo>
                <a:lnTo>
                  <a:pt x="2556" y="3538"/>
                </a:lnTo>
                <a:lnTo>
                  <a:pt x="2519" y="3550"/>
                </a:lnTo>
                <a:lnTo>
                  <a:pt x="2483" y="3561"/>
                </a:lnTo>
                <a:lnTo>
                  <a:pt x="2445" y="3571"/>
                </a:lnTo>
                <a:lnTo>
                  <a:pt x="2408" y="3581"/>
                </a:lnTo>
                <a:lnTo>
                  <a:pt x="2371" y="3591"/>
                </a:lnTo>
                <a:lnTo>
                  <a:pt x="2333" y="3598"/>
                </a:lnTo>
                <a:lnTo>
                  <a:pt x="2295" y="3605"/>
                </a:lnTo>
                <a:lnTo>
                  <a:pt x="2257" y="3611"/>
                </a:lnTo>
                <a:lnTo>
                  <a:pt x="2219" y="3616"/>
                </a:lnTo>
                <a:lnTo>
                  <a:pt x="2181" y="3619"/>
                </a:lnTo>
                <a:lnTo>
                  <a:pt x="2142" y="3623"/>
                </a:lnTo>
                <a:lnTo>
                  <a:pt x="2104" y="3625"/>
                </a:lnTo>
                <a:lnTo>
                  <a:pt x="2066" y="3626"/>
                </a:lnTo>
                <a:lnTo>
                  <a:pt x="2027" y="3628"/>
                </a:lnTo>
                <a:lnTo>
                  <a:pt x="1989" y="3626"/>
                </a:lnTo>
                <a:lnTo>
                  <a:pt x="1951" y="3625"/>
                </a:lnTo>
                <a:lnTo>
                  <a:pt x="1912" y="3623"/>
                </a:lnTo>
                <a:lnTo>
                  <a:pt x="1874" y="3619"/>
                </a:lnTo>
                <a:lnTo>
                  <a:pt x="1836" y="3616"/>
                </a:lnTo>
                <a:lnTo>
                  <a:pt x="1797" y="3611"/>
                </a:lnTo>
                <a:lnTo>
                  <a:pt x="1759" y="3605"/>
                </a:lnTo>
                <a:lnTo>
                  <a:pt x="1722" y="3598"/>
                </a:lnTo>
                <a:lnTo>
                  <a:pt x="1684" y="3591"/>
                </a:lnTo>
                <a:lnTo>
                  <a:pt x="1647" y="3581"/>
                </a:lnTo>
                <a:lnTo>
                  <a:pt x="1608" y="3571"/>
                </a:lnTo>
                <a:lnTo>
                  <a:pt x="1571" y="3561"/>
                </a:lnTo>
                <a:lnTo>
                  <a:pt x="1534" y="3550"/>
                </a:lnTo>
                <a:lnTo>
                  <a:pt x="1498" y="3538"/>
                </a:lnTo>
                <a:lnTo>
                  <a:pt x="1461" y="3525"/>
                </a:lnTo>
                <a:lnTo>
                  <a:pt x="1425" y="3510"/>
                </a:lnTo>
                <a:lnTo>
                  <a:pt x="1389" y="3495"/>
                </a:lnTo>
                <a:lnTo>
                  <a:pt x="1353" y="3479"/>
                </a:lnTo>
                <a:lnTo>
                  <a:pt x="1319" y="3462"/>
                </a:lnTo>
                <a:lnTo>
                  <a:pt x="1283" y="3445"/>
                </a:lnTo>
                <a:lnTo>
                  <a:pt x="1248" y="3425"/>
                </a:lnTo>
                <a:lnTo>
                  <a:pt x="1214" y="3405"/>
                </a:lnTo>
                <a:lnTo>
                  <a:pt x="1180" y="3385"/>
                </a:lnTo>
                <a:lnTo>
                  <a:pt x="1147" y="3363"/>
                </a:lnTo>
                <a:lnTo>
                  <a:pt x="1114" y="3342"/>
                </a:lnTo>
                <a:lnTo>
                  <a:pt x="1082" y="3318"/>
                </a:lnTo>
                <a:lnTo>
                  <a:pt x="1049" y="3294"/>
                </a:lnTo>
                <a:lnTo>
                  <a:pt x="1017" y="3269"/>
                </a:lnTo>
                <a:lnTo>
                  <a:pt x="986" y="3242"/>
                </a:lnTo>
                <a:lnTo>
                  <a:pt x="956" y="3215"/>
                </a:lnTo>
                <a:lnTo>
                  <a:pt x="926" y="3187"/>
                </a:lnTo>
                <a:lnTo>
                  <a:pt x="896" y="3158"/>
                </a:ln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11" name="文本框 10"/>
          <xdr:cNvSpPr txBox="1"/>
        </xdr:nvSpPr>
        <xdr:spPr>
          <a:xfrm>
            <a:off x="6261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查  询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7</xdr:col>
      <xdr:colOff>424815</xdr:colOff>
      <xdr:row>10</xdr:row>
      <xdr:rowOff>90170</xdr:rowOff>
    </xdr:from>
    <xdr:to>
      <xdr:col>8</xdr:col>
      <xdr:colOff>528955</xdr:colOff>
      <xdr:row>14</xdr:row>
      <xdr:rowOff>43815</xdr:rowOff>
    </xdr:to>
    <xdr:grpSp>
      <xdr:nvGrpSpPr>
        <xdr:cNvPr id="20" name="组合 19">
          <a:hlinkClick xmlns:r="http://schemas.openxmlformats.org/officeDocument/2006/relationships" r:id="rId4"/>
        </xdr:cNvPr>
        <xdr:cNvGrpSpPr/>
      </xdr:nvGrpSpPr>
      <xdr:grpSpPr>
        <a:xfrm>
          <a:off x="5225415" y="2630170"/>
          <a:ext cx="789940" cy="969645"/>
          <a:chOff x="8214" y="6127"/>
          <a:chExt cx="1244" cy="1487"/>
        </a:xfrm>
      </xdr:grpSpPr>
      <xdr:sp>
        <xdr:nvSpPr>
          <xdr:cNvPr id="6" name="平板"/>
          <xdr:cNvSpPr/>
        </xdr:nvSpPr>
        <xdr:spPr>
          <a:xfrm>
            <a:off x="8214" y="6127"/>
            <a:ext cx="1245" cy="930"/>
          </a:xfrm>
          <a:custGeom>
            <a:avLst/>
            <a:gdLst>
              <a:gd name="T0" fmla="*/ 104753 w 3040062"/>
              <a:gd name="T1" fmla="*/ 1241540 h 2303463"/>
              <a:gd name="T2" fmla="*/ 251725 w 3040062"/>
              <a:gd name="T3" fmla="*/ 1260899 h 2303463"/>
              <a:gd name="T4" fmla="*/ 265692 w 3040062"/>
              <a:gd name="T5" fmla="*/ 1110467 h 2303463"/>
              <a:gd name="T6" fmla="*/ 844867 w 3040062"/>
              <a:gd name="T7" fmla="*/ 970596 h 2303463"/>
              <a:gd name="T8" fmla="*/ 870584 w 3040062"/>
              <a:gd name="T9" fmla="*/ 987377 h 2303463"/>
              <a:gd name="T10" fmla="*/ 872172 w 3040062"/>
              <a:gd name="T11" fmla="*/ 1402771 h 2303463"/>
              <a:gd name="T12" fmla="*/ 848359 w 3040062"/>
              <a:gd name="T13" fmla="*/ 1421768 h 2303463"/>
              <a:gd name="T14" fmla="*/ 615315 w 3040062"/>
              <a:gd name="T15" fmla="*/ 1415119 h 2303463"/>
              <a:gd name="T16" fmla="*/ 603250 w 3040062"/>
              <a:gd name="T17" fmla="*/ 1002891 h 2303463"/>
              <a:gd name="T18" fmla="*/ 617855 w 3040062"/>
              <a:gd name="T19" fmla="*/ 975662 h 2303463"/>
              <a:gd name="T20" fmla="*/ 1240437 w 3040062"/>
              <a:gd name="T21" fmla="*/ 749300 h 2303463"/>
              <a:gd name="T22" fmla="*/ 1265867 w 3040062"/>
              <a:gd name="T23" fmla="*/ 766421 h 2303463"/>
              <a:gd name="T24" fmla="*/ 1267138 w 3040062"/>
              <a:gd name="T25" fmla="*/ 1402743 h 2303463"/>
              <a:gd name="T26" fmla="*/ 1243616 w 3040062"/>
              <a:gd name="T27" fmla="*/ 1421766 h 2303463"/>
              <a:gd name="T28" fmla="*/ 1010298 w 3040062"/>
              <a:gd name="T29" fmla="*/ 1415108 h 2303463"/>
              <a:gd name="T30" fmla="*/ 998537 w 3040062"/>
              <a:gd name="T31" fmla="*/ 782273 h 2303463"/>
              <a:gd name="T32" fmla="*/ 1012841 w 3040062"/>
              <a:gd name="T33" fmla="*/ 755007 h 2303463"/>
              <a:gd name="T34" fmla="*/ 2175011 w 3040062"/>
              <a:gd name="T35" fmla="*/ 666432 h 2303463"/>
              <a:gd name="T36" fmla="*/ 2235666 w 3040062"/>
              <a:gd name="T37" fmla="*/ 692135 h 2303463"/>
              <a:gd name="T38" fmla="*/ 2277268 w 3040062"/>
              <a:gd name="T39" fmla="*/ 742271 h 2303463"/>
              <a:gd name="T40" fmla="*/ 2290605 w 3040062"/>
              <a:gd name="T41" fmla="*/ 1286150 h 2303463"/>
              <a:gd name="T42" fmla="*/ 2948603 w 3040062"/>
              <a:gd name="T43" fmla="*/ 1365796 h 2303463"/>
              <a:gd name="T44" fmla="*/ 3005765 w 3040062"/>
              <a:gd name="T45" fmla="*/ 1408316 h 2303463"/>
              <a:gd name="T46" fmla="*/ 3036887 w 3040062"/>
              <a:gd name="T47" fmla="*/ 1473366 h 2303463"/>
              <a:gd name="T48" fmla="*/ 3035616 w 3040062"/>
              <a:gd name="T49" fmla="*/ 2191451 h 2303463"/>
              <a:gd name="T50" fmla="*/ 3001319 w 3040062"/>
              <a:gd name="T51" fmla="*/ 2254597 h 2303463"/>
              <a:gd name="T52" fmla="*/ 2941934 w 3040062"/>
              <a:gd name="T53" fmla="*/ 2294578 h 2303463"/>
              <a:gd name="T54" fmla="*/ 2171200 w 3040062"/>
              <a:gd name="T55" fmla="*/ 2303146 h 2303463"/>
              <a:gd name="T56" fmla="*/ 2113403 w 3040062"/>
              <a:gd name="T57" fmla="*/ 2292040 h 2303463"/>
              <a:gd name="T58" fmla="*/ 1552263 w 3040062"/>
              <a:gd name="T59" fmla="*/ 1741815 h 2303463"/>
              <a:gd name="T60" fmla="*/ 1526223 w 3040062"/>
              <a:gd name="T61" fmla="*/ 1686919 h 2303463"/>
              <a:gd name="T62" fmla="*/ 1529081 w 3040062"/>
              <a:gd name="T63" fmla="*/ 1626946 h 2303463"/>
              <a:gd name="T64" fmla="*/ 1560520 w 3040062"/>
              <a:gd name="T65" fmla="*/ 1574272 h 2303463"/>
              <a:gd name="T66" fmla="*/ 1612919 w 3040062"/>
              <a:gd name="T67" fmla="*/ 1542858 h 2303463"/>
              <a:gd name="T68" fmla="*/ 1673891 w 3040062"/>
              <a:gd name="T69" fmla="*/ 1539685 h 2303463"/>
              <a:gd name="T70" fmla="*/ 1728513 w 3040062"/>
              <a:gd name="T71" fmla="*/ 1565705 h 2303463"/>
              <a:gd name="T72" fmla="*/ 2024167 w 3040062"/>
              <a:gd name="T73" fmla="*/ 760992 h 2303463"/>
              <a:gd name="T74" fmla="*/ 2057829 w 3040062"/>
              <a:gd name="T75" fmla="*/ 704828 h 2303463"/>
              <a:gd name="T76" fmla="*/ 2113721 w 3040062"/>
              <a:gd name="T77" fmla="*/ 670875 h 2303463"/>
              <a:gd name="T78" fmla="*/ 1640947 w 3040062"/>
              <a:gd name="T79" fmla="*/ 485773 h 2303463"/>
              <a:gd name="T80" fmla="*/ 1662436 w 3040062"/>
              <a:gd name="T81" fmla="*/ 507334 h 2303463"/>
              <a:gd name="T82" fmla="*/ 1658328 w 3040062"/>
              <a:gd name="T83" fmla="*/ 1408133 h 2303463"/>
              <a:gd name="T84" fmla="*/ 1631151 w 3040062"/>
              <a:gd name="T85" fmla="*/ 1422401 h 2303463"/>
              <a:gd name="T86" fmla="*/ 1401409 w 3040062"/>
              <a:gd name="T87" fmla="*/ 1410669 h 2303463"/>
              <a:gd name="T88" fmla="*/ 1394457 w 3040062"/>
              <a:gd name="T89" fmla="*/ 510505 h 2303463"/>
              <a:gd name="T90" fmla="*/ 1413734 w 3040062"/>
              <a:gd name="T91" fmla="*/ 486725 h 2303463"/>
              <a:gd name="T92" fmla="*/ 2856582 w 3040062"/>
              <a:gd name="T93" fmla="*/ 2539 h 2303463"/>
              <a:gd name="T94" fmla="*/ 2942924 w 3040062"/>
              <a:gd name="T95" fmla="*/ 45384 h 2303463"/>
              <a:gd name="T96" fmla="*/ 3001649 w 3040062"/>
              <a:gd name="T97" fmla="*/ 130121 h 2303463"/>
              <a:gd name="T98" fmla="*/ 3021012 w 3040062"/>
              <a:gd name="T99" fmla="*/ 1276768 h 2303463"/>
              <a:gd name="T100" fmla="*/ 2944193 w 3040062"/>
              <a:gd name="T101" fmla="*/ 1247252 h 2303463"/>
              <a:gd name="T102" fmla="*/ 374889 w 3040062"/>
              <a:gd name="T103" fmla="*/ 1959424 h 2303463"/>
              <a:gd name="T104" fmla="*/ 127291 w 3040062"/>
              <a:gd name="T105" fmla="*/ 2259336 h 2303463"/>
              <a:gd name="T106" fmla="*/ 50472 w 3040062"/>
              <a:gd name="T107" fmla="*/ 2198402 h 2303463"/>
              <a:gd name="T108" fmla="*/ 6349 w 3040062"/>
              <a:gd name="T109" fmla="*/ 2100970 h 2303463"/>
              <a:gd name="T110" fmla="*/ 3809 w 3040062"/>
              <a:gd name="T111" fmla="*/ 183438 h 2303463"/>
              <a:gd name="T112" fmla="*/ 44441 w 3040062"/>
              <a:gd name="T113" fmla="*/ 83468 h 2303463"/>
              <a:gd name="T114" fmla="*/ 118720 w 3040062"/>
              <a:gd name="T115" fmla="*/ 17773 h 23034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040062" h="2303463">
                <a:moveTo>
                  <a:pt x="124116" y="1098725"/>
                </a:moveTo>
                <a:lnTo>
                  <a:pt x="120307" y="1099042"/>
                </a:lnTo>
                <a:lnTo>
                  <a:pt x="116498" y="1099994"/>
                </a:lnTo>
                <a:lnTo>
                  <a:pt x="113324" y="1101898"/>
                </a:lnTo>
                <a:lnTo>
                  <a:pt x="110467" y="1104120"/>
                </a:lnTo>
                <a:lnTo>
                  <a:pt x="108245" y="1107294"/>
                </a:lnTo>
                <a:lnTo>
                  <a:pt x="106340" y="1110467"/>
                </a:lnTo>
                <a:lnTo>
                  <a:pt x="105071" y="1114276"/>
                </a:lnTo>
                <a:lnTo>
                  <a:pt x="104753" y="1118084"/>
                </a:lnTo>
                <a:lnTo>
                  <a:pt x="104753" y="1241540"/>
                </a:lnTo>
                <a:lnTo>
                  <a:pt x="105071" y="1245348"/>
                </a:lnTo>
                <a:lnTo>
                  <a:pt x="106340" y="1249157"/>
                </a:lnTo>
                <a:lnTo>
                  <a:pt x="108245" y="1252330"/>
                </a:lnTo>
                <a:lnTo>
                  <a:pt x="110467" y="1255187"/>
                </a:lnTo>
                <a:lnTo>
                  <a:pt x="113324" y="1257726"/>
                </a:lnTo>
                <a:lnTo>
                  <a:pt x="116498" y="1259312"/>
                </a:lnTo>
                <a:lnTo>
                  <a:pt x="120307" y="1260899"/>
                </a:lnTo>
                <a:lnTo>
                  <a:pt x="124116" y="1261217"/>
                </a:lnTo>
                <a:lnTo>
                  <a:pt x="247598" y="1261217"/>
                </a:lnTo>
                <a:lnTo>
                  <a:pt x="251725" y="1260899"/>
                </a:lnTo>
                <a:lnTo>
                  <a:pt x="255216" y="1259312"/>
                </a:lnTo>
                <a:lnTo>
                  <a:pt x="258708" y="1257726"/>
                </a:lnTo>
                <a:lnTo>
                  <a:pt x="261565" y="1255187"/>
                </a:lnTo>
                <a:lnTo>
                  <a:pt x="264105" y="1252330"/>
                </a:lnTo>
                <a:lnTo>
                  <a:pt x="265692" y="1249157"/>
                </a:lnTo>
                <a:lnTo>
                  <a:pt x="266644" y="1245348"/>
                </a:lnTo>
                <a:lnTo>
                  <a:pt x="266961" y="1241540"/>
                </a:lnTo>
                <a:lnTo>
                  <a:pt x="266961" y="1118084"/>
                </a:lnTo>
                <a:lnTo>
                  <a:pt x="266644" y="1114276"/>
                </a:lnTo>
                <a:lnTo>
                  <a:pt x="265692" y="1110467"/>
                </a:lnTo>
                <a:lnTo>
                  <a:pt x="264105" y="1107294"/>
                </a:lnTo>
                <a:lnTo>
                  <a:pt x="261565" y="1104120"/>
                </a:lnTo>
                <a:lnTo>
                  <a:pt x="258708" y="1101898"/>
                </a:lnTo>
                <a:lnTo>
                  <a:pt x="255216" y="1099994"/>
                </a:lnTo>
                <a:lnTo>
                  <a:pt x="251725" y="1099042"/>
                </a:lnTo>
                <a:lnTo>
                  <a:pt x="247598" y="1098725"/>
                </a:lnTo>
                <a:lnTo>
                  <a:pt x="124116" y="1098725"/>
                </a:lnTo>
                <a:close/>
                <a:moveTo>
                  <a:pt x="636270" y="969963"/>
                </a:moveTo>
                <a:lnTo>
                  <a:pt x="841692" y="969963"/>
                </a:lnTo>
                <a:lnTo>
                  <a:pt x="844867" y="970596"/>
                </a:lnTo>
                <a:lnTo>
                  <a:pt x="848359" y="970913"/>
                </a:lnTo>
                <a:lnTo>
                  <a:pt x="851534" y="971546"/>
                </a:lnTo>
                <a:lnTo>
                  <a:pt x="854709" y="972813"/>
                </a:lnTo>
                <a:lnTo>
                  <a:pt x="857567" y="974396"/>
                </a:lnTo>
                <a:lnTo>
                  <a:pt x="860107" y="975662"/>
                </a:lnTo>
                <a:lnTo>
                  <a:pt x="862647" y="977878"/>
                </a:lnTo>
                <a:lnTo>
                  <a:pt x="865187" y="979778"/>
                </a:lnTo>
                <a:lnTo>
                  <a:pt x="867092" y="982311"/>
                </a:lnTo>
                <a:lnTo>
                  <a:pt x="868997" y="984844"/>
                </a:lnTo>
                <a:lnTo>
                  <a:pt x="870584" y="987377"/>
                </a:lnTo>
                <a:lnTo>
                  <a:pt x="872172" y="990226"/>
                </a:lnTo>
                <a:lnTo>
                  <a:pt x="873124" y="993076"/>
                </a:lnTo>
                <a:lnTo>
                  <a:pt x="873760" y="996242"/>
                </a:lnTo>
                <a:lnTo>
                  <a:pt x="874712" y="999725"/>
                </a:lnTo>
                <a:lnTo>
                  <a:pt x="874712" y="1002891"/>
                </a:lnTo>
                <a:lnTo>
                  <a:pt x="874712" y="1389790"/>
                </a:lnTo>
                <a:lnTo>
                  <a:pt x="874712" y="1393273"/>
                </a:lnTo>
                <a:lnTo>
                  <a:pt x="873760" y="1396439"/>
                </a:lnTo>
                <a:lnTo>
                  <a:pt x="873124" y="1399605"/>
                </a:lnTo>
                <a:lnTo>
                  <a:pt x="872172" y="1402771"/>
                </a:lnTo>
                <a:lnTo>
                  <a:pt x="870584" y="1405304"/>
                </a:lnTo>
                <a:lnTo>
                  <a:pt x="868997" y="1408154"/>
                </a:lnTo>
                <a:lnTo>
                  <a:pt x="867092" y="1410686"/>
                </a:lnTo>
                <a:lnTo>
                  <a:pt x="865187" y="1413219"/>
                </a:lnTo>
                <a:lnTo>
                  <a:pt x="862647" y="1415119"/>
                </a:lnTo>
                <a:lnTo>
                  <a:pt x="860107" y="1417019"/>
                </a:lnTo>
                <a:lnTo>
                  <a:pt x="857567" y="1418602"/>
                </a:lnTo>
                <a:lnTo>
                  <a:pt x="854709" y="1420185"/>
                </a:lnTo>
                <a:lnTo>
                  <a:pt x="851534" y="1421135"/>
                </a:lnTo>
                <a:lnTo>
                  <a:pt x="848359" y="1421768"/>
                </a:lnTo>
                <a:lnTo>
                  <a:pt x="844867" y="1422401"/>
                </a:lnTo>
                <a:lnTo>
                  <a:pt x="841692" y="1422401"/>
                </a:lnTo>
                <a:lnTo>
                  <a:pt x="636270" y="1422401"/>
                </a:lnTo>
                <a:lnTo>
                  <a:pt x="632777" y="1422401"/>
                </a:lnTo>
                <a:lnTo>
                  <a:pt x="629920" y="1421768"/>
                </a:lnTo>
                <a:lnTo>
                  <a:pt x="626745" y="1421135"/>
                </a:lnTo>
                <a:lnTo>
                  <a:pt x="623570" y="1420185"/>
                </a:lnTo>
                <a:lnTo>
                  <a:pt x="620713" y="1418602"/>
                </a:lnTo>
                <a:lnTo>
                  <a:pt x="617855" y="1417019"/>
                </a:lnTo>
                <a:lnTo>
                  <a:pt x="615315" y="1415119"/>
                </a:lnTo>
                <a:lnTo>
                  <a:pt x="613093" y="1413219"/>
                </a:lnTo>
                <a:lnTo>
                  <a:pt x="610870" y="1410686"/>
                </a:lnTo>
                <a:lnTo>
                  <a:pt x="608965" y="1408154"/>
                </a:lnTo>
                <a:lnTo>
                  <a:pt x="607378" y="1405304"/>
                </a:lnTo>
                <a:lnTo>
                  <a:pt x="606108" y="1402771"/>
                </a:lnTo>
                <a:lnTo>
                  <a:pt x="605155" y="1399605"/>
                </a:lnTo>
                <a:lnTo>
                  <a:pt x="603885" y="1396439"/>
                </a:lnTo>
                <a:lnTo>
                  <a:pt x="603568" y="1393273"/>
                </a:lnTo>
                <a:lnTo>
                  <a:pt x="603250" y="1389790"/>
                </a:lnTo>
                <a:lnTo>
                  <a:pt x="603250" y="1002891"/>
                </a:lnTo>
                <a:lnTo>
                  <a:pt x="603568" y="999725"/>
                </a:lnTo>
                <a:lnTo>
                  <a:pt x="603885" y="996242"/>
                </a:lnTo>
                <a:lnTo>
                  <a:pt x="605155" y="993076"/>
                </a:lnTo>
                <a:lnTo>
                  <a:pt x="606108" y="990226"/>
                </a:lnTo>
                <a:lnTo>
                  <a:pt x="607378" y="987377"/>
                </a:lnTo>
                <a:lnTo>
                  <a:pt x="608965" y="984844"/>
                </a:lnTo>
                <a:lnTo>
                  <a:pt x="610870" y="982311"/>
                </a:lnTo>
                <a:lnTo>
                  <a:pt x="613093" y="979778"/>
                </a:lnTo>
                <a:lnTo>
                  <a:pt x="615315" y="977878"/>
                </a:lnTo>
                <a:lnTo>
                  <a:pt x="617855" y="975662"/>
                </a:lnTo>
                <a:lnTo>
                  <a:pt x="620713" y="974396"/>
                </a:lnTo>
                <a:lnTo>
                  <a:pt x="623570" y="972813"/>
                </a:lnTo>
                <a:lnTo>
                  <a:pt x="626745" y="971546"/>
                </a:lnTo>
                <a:lnTo>
                  <a:pt x="629920" y="970913"/>
                </a:lnTo>
                <a:lnTo>
                  <a:pt x="632777" y="970596"/>
                </a:lnTo>
                <a:lnTo>
                  <a:pt x="636270" y="969963"/>
                </a:lnTo>
                <a:close/>
                <a:moveTo>
                  <a:pt x="1027781" y="749300"/>
                </a:moveTo>
                <a:lnTo>
                  <a:pt x="1031278" y="749300"/>
                </a:lnTo>
                <a:lnTo>
                  <a:pt x="1236940" y="749300"/>
                </a:lnTo>
                <a:lnTo>
                  <a:pt x="1240437" y="749300"/>
                </a:lnTo>
                <a:lnTo>
                  <a:pt x="1243616" y="750251"/>
                </a:lnTo>
                <a:lnTo>
                  <a:pt x="1246476" y="750885"/>
                </a:lnTo>
                <a:lnTo>
                  <a:pt x="1249655" y="751837"/>
                </a:lnTo>
                <a:lnTo>
                  <a:pt x="1252516" y="753105"/>
                </a:lnTo>
                <a:lnTo>
                  <a:pt x="1255377" y="755007"/>
                </a:lnTo>
                <a:lnTo>
                  <a:pt x="1257920" y="756592"/>
                </a:lnTo>
                <a:lnTo>
                  <a:pt x="1260145" y="758812"/>
                </a:lnTo>
                <a:lnTo>
                  <a:pt x="1262370" y="761348"/>
                </a:lnTo>
                <a:lnTo>
                  <a:pt x="1264595" y="763567"/>
                </a:lnTo>
                <a:lnTo>
                  <a:pt x="1265867" y="766421"/>
                </a:lnTo>
                <a:lnTo>
                  <a:pt x="1267138" y="769274"/>
                </a:lnTo>
                <a:lnTo>
                  <a:pt x="1268410" y="772445"/>
                </a:lnTo>
                <a:lnTo>
                  <a:pt x="1269363" y="775615"/>
                </a:lnTo>
                <a:lnTo>
                  <a:pt x="1269681" y="778786"/>
                </a:lnTo>
                <a:lnTo>
                  <a:pt x="1269999" y="782273"/>
                </a:lnTo>
                <a:lnTo>
                  <a:pt x="1269999" y="1389744"/>
                </a:lnTo>
                <a:lnTo>
                  <a:pt x="1269681" y="1393231"/>
                </a:lnTo>
                <a:lnTo>
                  <a:pt x="1269363" y="1396402"/>
                </a:lnTo>
                <a:lnTo>
                  <a:pt x="1268410" y="1399572"/>
                </a:lnTo>
                <a:lnTo>
                  <a:pt x="1267138" y="1402743"/>
                </a:lnTo>
                <a:lnTo>
                  <a:pt x="1265867" y="1405279"/>
                </a:lnTo>
                <a:lnTo>
                  <a:pt x="1264595" y="1408133"/>
                </a:lnTo>
                <a:lnTo>
                  <a:pt x="1262370" y="1410669"/>
                </a:lnTo>
                <a:lnTo>
                  <a:pt x="1260145" y="1413206"/>
                </a:lnTo>
                <a:lnTo>
                  <a:pt x="1257920" y="1415108"/>
                </a:lnTo>
                <a:lnTo>
                  <a:pt x="1255377" y="1417010"/>
                </a:lnTo>
                <a:lnTo>
                  <a:pt x="1252516" y="1418595"/>
                </a:lnTo>
                <a:lnTo>
                  <a:pt x="1249655" y="1420181"/>
                </a:lnTo>
                <a:lnTo>
                  <a:pt x="1246476" y="1421132"/>
                </a:lnTo>
                <a:lnTo>
                  <a:pt x="1243616" y="1421766"/>
                </a:lnTo>
                <a:lnTo>
                  <a:pt x="1240437" y="1422400"/>
                </a:lnTo>
                <a:lnTo>
                  <a:pt x="1236940" y="1422400"/>
                </a:lnTo>
                <a:lnTo>
                  <a:pt x="1031278" y="1422400"/>
                </a:lnTo>
                <a:lnTo>
                  <a:pt x="1027781" y="1422400"/>
                </a:lnTo>
                <a:lnTo>
                  <a:pt x="1024602" y="1421766"/>
                </a:lnTo>
                <a:lnTo>
                  <a:pt x="1021424" y="1421132"/>
                </a:lnTo>
                <a:lnTo>
                  <a:pt x="1018245" y="1420181"/>
                </a:lnTo>
                <a:lnTo>
                  <a:pt x="1015384" y="1418595"/>
                </a:lnTo>
                <a:lnTo>
                  <a:pt x="1012841" y="1417010"/>
                </a:lnTo>
                <a:lnTo>
                  <a:pt x="1010298" y="1415108"/>
                </a:lnTo>
                <a:lnTo>
                  <a:pt x="1007755" y="1413206"/>
                </a:lnTo>
                <a:lnTo>
                  <a:pt x="1005848" y="1410669"/>
                </a:lnTo>
                <a:lnTo>
                  <a:pt x="1003941" y="1408133"/>
                </a:lnTo>
                <a:lnTo>
                  <a:pt x="1002351" y="1405279"/>
                </a:lnTo>
                <a:lnTo>
                  <a:pt x="1000762" y="1402743"/>
                </a:lnTo>
                <a:lnTo>
                  <a:pt x="999808" y="1399572"/>
                </a:lnTo>
                <a:lnTo>
                  <a:pt x="999173" y="1396402"/>
                </a:lnTo>
                <a:lnTo>
                  <a:pt x="998537" y="1393231"/>
                </a:lnTo>
                <a:lnTo>
                  <a:pt x="998537" y="1389744"/>
                </a:lnTo>
                <a:lnTo>
                  <a:pt x="998537" y="782273"/>
                </a:lnTo>
                <a:lnTo>
                  <a:pt x="998537" y="778786"/>
                </a:lnTo>
                <a:lnTo>
                  <a:pt x="999173" y="775615"/>
                </a:lnTo>
                <a:lnTo>
                  <a:pt x="999808" y="772445"/>
                </a:lnTo>
                <a:lnTo>
                  <a:pt x="1000762" y="769274"/>
                </a:lnTo>
                <a:lnTo>
                  <a:pt x="1002351" y="766421"/>
                </a:lnTo>
                <a:lnTo>
                  <a:pt x="1003941" y="763567"/>
                </a:lnTo>
                <a:lnTo>
                  <a:pt x="1005848" y="761348"/>
                </a:lnTo>
                <a:lnTo>
                  <a:pt x="1007755" y="758812"/>
                </a:lnTo>
                <a:lnTo>
                  <a:pt x="1010298" y="756592"/>
                </a:lnTo>
                <a:lnTo>
                  <a:pt x="1012841" y="755007"/>
                </a:lnTo>
                <a:lnTo>
                  <a:pt x="1015384" y="753105"/>
                </a:lnTo>
                <a:lnTo>
                  <a:pt x="1018245" y="751837"/>
                </a:lnTo>
                <a:lnTo>
                  <a:pt x="1021424" y="750885"/>
                </a:lnTo>
                <a:lnTo>
                  <a:pt x="1024602" y="750251"/>
                </a:lnTo>
                <a:lnTo>
                  <a:pt x="1027781" y="749300"/>
                </a:lnTo>
                <a:close/>
                <a:moveTo>
                  <a:pt x="2147065" y="665163"/>
                </a:moveTo>
                <a:lnTo>
                  <a:pt x="2154052" y="665163"/>
                </a:lnTo>
                <a:lnTo>
                  <a:pt x="2161038" y="665163"/>
                </a:lnTo>
                <a:lnTo>
                  <a:pt x="2168025" y="665798"/>
                </a:lnTo>
                <a:lnTo>
                  <a:pt x="2175011" y="666432"/>
                </a:lnTo>
                <a:lnTo>
                  <a:pt x="2181680" y="667702"/>
                </a:lnTo>
                <a:lnTo>
                  <a:pt x="2188349" y="669288"/>
                </a:lnTo>
                <a:lnTo>
                  <a:pt x="2194700" y="670875"/>
                </a:lnTo>
                <a:lnTo>
                  <a:pt x="2201369" y="673413"/>
                </a:lnTo>
                <a:lnTo>
                  <a:pt x="2207085" y="675952"/>
                </a:lnTo>
                <a:lnTo>
                  <a:pt x="2213437" y="678173"/>
                </a:lnTo>
                <a:lnTo>
                  <a:pt x="2219471" y="681346"/>
                </a:lnTo>
                <a:lnTo>
                  <a:pt x="2224869" y="684519"/>
                </a:lnTo>
                <a:lnTo>
                  <a:pt x="2230585" y="688327"/>
                </a:lnTo>
                <a:lnTo>
                  <a:pt x="2235666" y="692135"/>
                </a:lnTo>
                <a:lnTo>
                  <a:pt x="2241065" y="695943"/>
                </a:lnTo>
                <a:lnTo>
                  <a:pt x="2245829" y="700702"/>
                </a:lnTo>
                <a:lnTo>
                  <a:pt x="2250910" y="704828"/>
                </a:lnTo>
                <a:lnTo>
                  <a:pt x="2255356" y="709587"/>
                </a:lnTo>
                <a:lnTo>
                  <a:pt x="2259484" y="714347"/>
                </a:lnTo>
                <a:lnTo>
                  <a:pt x="2263612" y="719741"/>
                </a:lnTo>
                <a:lnTo>
                  <a:pt x="2267423" y="724819"/>
                </a:lnTo>
                <a:lnTo>
                  <a:pt x="2270916" y="730530"/>
                </a:lnTo>
                <a:lnTo>
                  <a:pt x="2274092" y="736559"/>
                </a:lnTo>
                <a:lnTo>
                  <a:pt x="2277268" y="742271"/>
                </a:lnTo>
                <a:lnTo>
                  <a:pt x="2280126" y="748300"/>
                </a:lnTo>
                <a:lnTo>
                  <a:pt x="2282666" y="754646"/>
                </a:lnTo>
                <a:lnTo>
                  <a:pt x="2284572" y="760992"/>
                </a:lnTo>
                <a:lnTo>
                  <a:pt x="2286477" y="767021"/>
                </a:lnTo>
                <a:lnTo>
                  <a:pt x="2287747" y="773685"/>
                </a:lnTo>
                <a:lnTo>
                  <a:pt x="2289018" y="780349"/>
                </a:lnTo>
                <a:lnTo>
                  <a:pt x="2289970" y="787330"/>
                </a:lnTo>
                <a:lnTo>
                  <a:pt x="2290605" y="794311"/>
                </a:lnTo>
                <a:lnTo>
                  <a:pt x="2290605" y="801292"/>
                </a:lnTo>
                <a:lnTo>
                  <a:pt x="2290605" y="1286150"/>
                </a:lnTo>
                <a:lnTo>
                  <a:pt x="2884137" y="1353738"/>
                </a:lnTo>
                <a:lnTo>
                  <a:pt x="2890488" y="1354055"/>
                </a:lnTo>
                <a:lnTo>
                  <a:pt x="2898110" y="1354372"/>
                </a:lnTo>
                <a:lnTo>
                  <a:pt x="2905732" y="1355007"/>
                </a:lnTo>
                <a:lnTo>
                  <a:pt x="2913353" y="1355642"/>
                </a:lnTo>
                <a:lnTo>
                  <a:pt x="2920657" y="1357228"/>
                </a:lnTo>
                <a:lnTo>
                  <a:pt x="2927644" y="1358815"/>
                </a:lnTo>
                <a:lnTo>
                  <a:pt x="2934948" y="1361036"/>
                </a:lnTo>
                <a:lnTo>
                  <a:pt x="2941934" y="1362940"/>
                </a:lnTo>
                <a:lnTo>
                  <a:pt x="2948603" y="1365796"/>
                </a:lnTo>
                <a:lnTo>
                  <a:pt x="2955272" y="1368969"/>
                </a:lnTo>
                <a:lnTo>
                  <a:pt x="2961941" y="1372142"/>
                </a:lnTo>
                <a:lnTo>
                  <a:pt x="2968292" y="1375633"/>
                </a:lnTo>
                <a:lnTo>
                  <a:pt x="2974008" y="1379758"/>
                </a:lnTo>
                <a:lnTo>
                  <a:pt x="2980042" y="1383883"/>
                </a:lnTo>
                <a:lnTo>
                  <a:pt x="2985758" y="1388008"/>
                </a:lnTo>
                <a:lnTo>
                  <a:pt x="2990839" y="1393085"/>
                </a:lnTo>
                <a:lnTo>
                  <a:pt x="2996238" y="1397845"/>
                </a:lnTo>
                <a:lnTo>
                  <a:pt x="3001319" y="1403239"/>
                </a:lnTo>
                <a:lnTo>
                  <a:pt x="3005765" y="1408316"/>
                </a:lnTo>
                <a:lnTo>
                  <a:pt x="3010529" y="1414345"/>
                </a:lnTo>
                <a:lnTo>
                  <a:pt x="3014657" y="1419739"/>
                </a:lnTo>
                <a:lnTo>
                  <a:pt x="3018468" y="1426086"/>
                </a:lnTo>
                <a:lnTo>
                  <a:pt x="3021961" y="1432432"/>
                </a:lnTo>
                <a:lnTo>
                  <a:pt x="3025454" y="1438778"/>
                </a:lnTo>
                <a:lnTo>
                  <a:pt x="3028312" y="1445125"/>
                </a:lnTo>
                <a:lnTo>
                  <a:pt x="3030853" y="1452106"/>
                </a:lnTo>
                <a:lnTo>
                  <a:pt x="3033393" y="1459087"/>
                </a:lnTo>
                <a:lnTo>
                  <a:pt x="3035616" y="1466067"/>
                </a:lnTo>
                <a:lnTo>
                  <a:pt x="3036887" y="1473366"/>
                </a:lnTo>
                <a:lnTo>
                  <a:pt x="3038474" y="1480664"/>
                </a:lnTo>
                <a:lnTo>
                  <a:pt x="3039427" y="1488280"/>
                </a:lnTo>
                <a:lnTo>
                  <a:pt x="3040062" y="1495895"/>
                </a:lnTo>
                <a:lnTo>
                  <a:pt x="3040062" y="1503511"/>
                </a:lnTo>
                <a:lnTo>
                  <a:pt x="3040062" y="2154008"/>
                </a:lnTo>
                <a:lnTo>
                  <a:pt x="3040062" y="2161623"/>
                </a:lnTo>
                <a:lnTo>
                  <a:pt x="3039427" y="2169556"/>
                </a:lnTo>
                <a:lnTo>
                  <a:pt x="3038474" y="2177172"/>
                </a:lnTo>
                <a:lnTo>
                  <a:pt x="3036887" y="2184470"/>
                </a:lnTo>
                <a:lnTo>
                  <a:pt x="3035616" y="2191451"/>
                </a:lnTo>
                <a:lnTo>
                  <a:pt x="3033393" y="2198749"/>
                </a:lnTo>
                <a:lnTo>
                  <a:pt x="3030853" y="2205730"/>
                </a:lnTo>
                <a:lnTo>
                  <a:pt x="3028312" y="2212394"/>
                </a:lnTo>
                <a:lnTo>
                  <a:pt x="3025454" y="2219057"/>
                </a:lnTo>
                <a:lnTo>
                  <a:pt x="3021961" y="2225404"/>
                </a:lnTo>
                <a:lnTo>
                  <a:pt x="3018468" y="2231433"/>
                </a:lnTo>
                <a:lnTo>
                  <a:pt x="3014657" y="2237779"/>
                </a:lnTo>
                <a:lnTo>
                  <a:pt x="3010529" y="2243808"/>
                </a:lnTo>
                <a:lnTo>
                  <a:pt x="3005765" y="2249202"/>
                </a:lnTo>
                <a:lnTo>
                  <a:pt x="3001319" y="2254597"/>
                </a:lnTo>
                <a:lnTo>
                  <a:pt x="2996238" y="2259674"/>
                </a:lnTo>
                <a:lnTo>
                  <a:pt x="2990839" y="2264433"/>
                </a:lnTo>
                <a:lnTo>
                  <a:pt x="2985758" y="2269510"/>
                </a:lnTo>
                <a:lnTo>
                  <a:pt x="2980042" y="2273953"/>
                </a:lnTo>
                <a:lnTo>
                  <a:pt x="2974008" y="2278078"/>
                </a:lnTo>
                <a:lnTo>
                  <a:pt x="2968292" y="2281886"/>
                </a:lnTo>
                <a:lnTo>
                  <a:pt x="2961941" y="2285376"/>
                </a:lnTo>
                <a:lnTo>
                  <a:pt x="2955272" y="2288867"/>
                </a:lnTo>
                <a:lnTo>
                  <a:pt x="2948603" y="2291723"/>
                </a:lnTo>
                <a:lnTo>
                  <a:pt x="2941934" y="2294578"/>
                </a:lnTo>
                <a:lnTo>
                  <a:pt x="2934948" y="2297117"/>
                </a:lnTo>
                <a:lnTo>
                  <a:pt x="2927644" y="2298703"/>
                </a:lnTo>
                <a:lnTo>
                  <a:pt x="2920657" y="2300607"/>
                </a:lnTo>
                <a:lnTo>
                  <a:pt x="2913353" y="2301877"/>
                </a:lnTo>
                <a:lnTo>
                  <a:pt x="2905732" y="2302829"/>
                </a:lnTo>
                <a:lnTo>
                  <a:pt x="2898110" y="2303146"/>
                </a:lnTo>
                <a:lnTo>
                  <a:pt x="2890488" y="2303463"/>
                </a:lnTo>
                <a:lnTo>
                  <a:pt x="2177552" y="2303463"/>
                </a:lnTo>
                <a:lnTo>
                  <a:pt x="2173423" y="2303146"/>
                </a:lnTo>
                <a:lnTo>
                  <a:pt x="2171200" y="2303146"/>
                </a:lnTo>
                <a:lnTo>
                  <a:pt x="2169613" y="2303146"/>
                </a:lnTo>
                <a:lnTo>
                  <a:pt x="2162944" y="2303146"/>
                </a:lnTo>
                <a:lnTo>
                  <a:pt x="2156275" y="2303146"/>
                </a:lnTo>
                <a:lnTo>
                  <a:pt x="2149924" y="2302511"/>
                </a:lnTo>
                <a:lnTo>
                  <a:pt x="2143572" y="2301559"/>
                </a:lnTo>
                <a:lnTo>
                  <a:pt x="2137538" y="2300607"/>
                </a:lnTo>
                <a:lnTo>
                  <a:pt x="2131187" y="2298703"/>
                </a:lnTo>
                <a:lnTo>
                  <a:pt x="2125153" y="2297117"/>
                </a:lnTo>
                <a:lnTo>
                  <a:pt x="2119437" y="2294896"/>
                </a:lnTo>
                <a:lnTo>
                  <a:pt x="2113403" y="2292040"/>
                </a:lnTo>
                <a:lnTo>
                  <a:pt x="2107370" y="2289501"/>
                </a:lnTo>
                <a:lnTo>
                  <a:pt x="2101971" y="2286645"/>
                </a:lnTo>
                <a:lnTo>
                  <a:pt x="2096572" y="2283155"/>
                </a:lnTo>
                <a:lnTo>
                  <a:pt x="2091491" y="2279665"/>
                </a:lnTo>
                <a:lnTo>
                  <a:pt x="2086093" y="2275222"/>
                </a:lnTo>
                <a:lnTo>
                  <a:pt x="2081329" y="2271097"/>
                </a:lnTo>
                <a:lnTo>
                  <a:pt x="2076883" y="2266972"/>
                </a:lnTo>
                <a:lnTo>
                  <a:pt x="1560520" y="1751334"/>
                </a:lnTo>
                <a:lnTo>
                  <a:pt x="1556074" y="1746574"/>
                </a:lnTo>
                <a:lnTo>
                  <a:pt x="1552263" y="1741815"/>
                </a:lnTo>
                <a:lnTo>
                  <a:pt x="1548135" y="1737055"/>
                </a:lnTo>
                <a:lnTo>
                  <a:pt x="1544642" y="1731661"/>
                </a:lnTo>
                <a:lnTo>
                  <a:pt x="1541466" y="1726583"/>
                </a:lnTo>
                <a:lnTo>
                  <a:pt x="1538291" y="1720872"/>
                </a:lnTo>
                <a:lnTo>
                  <a:pt x="1535432" y="1715477"/>
                </a:lnTo>
                <a:lnTo>
                  <a:pt x="1532892" y="1709766"/>
                </a:lnTo>
                <a:lnTo>
                  <a:pt x="1530987" y="1704054"/>
                </a:lnTo>
                <a:lnTo>
                  <a:pt x="1529081" y="1698342"/>
                </a:lnTo>
                <a:lnTo>
                  <a:pt x="1527493" y="1692631"/>
                </a:lnTo>
                <a:lnTo>
                  <a:pt x="1526223" y="1686919"/>
                </a:lnTo>
                <a:lnTo>
                  <a:pt x="1525270" y="1680890"/>
                </a:lnTo>
                <a:lnTo>
                  <a:pt x="1524635" y="1674544"/>
                </a:lnTo>
                <a:lnTo>
                  <a:pt x="1524000" y="1668515"/>
                </a:lnTo>
                <a:lnTo>
                  <a:pt x="1524000" y="1662803"/>
                </a:lnTo>
                <a:lnTo>
                  <a:pt x="1524000" y="1656774"/>
                </a:lnTo>
                <a:lnTo>
                  <a:pt x="1524635" y="1650428"/>
                </a:lnTo>
                <a:lnTo>
                  <a:pt x="1525270" y="1644716"/>
                </a:lnTo>
                <a:lnTo>
                  <a:pt x="1526223" y="1638687"/>
                </a:lnTo>
                <a:lnTo>
                  <a:pt x="1527493" y="1632658"/>
                </a:lnTo>
                <a:lnTo>
                  <a:pt x="1529081" y="1626946"/>
                </a:lnTo>
                <a:lnTo>
                  <a:pt x="1530987" y="1621235"/>
                </a:lnTo>
                <a:lnTo>
                  <a:pt x="1532892" y="1615523"/>
                </a:lnTo>
                <a:lnTo>
                  <a:pt x="1535432" y="1609811"/>
                </a:lnTo>
                <a:lnTo>
                  <a:pt x="1538291" y="1604417"/>
                </a:lnTo>
                <a:lnTo>
                  <a:pt x="1541466" y="1599023"/>
                </a:lnTo>
                <a:lnTo>
                  <a:pt x="1544642" y="1593628"/>
                </a:lnTo>
                <a:lnTo>
                  <a:pt x="1548135" y="1588551"/>
                </a:lnTo>
                <a:lnTo>
                  <a:pt x="1552263" y="1583474"/>
                </a:lnTo>
                <a:lnTo>
                  <a:pt x="1556074" y="1578714"/>
                </a:lnTo>
                <a:lnTo>
                  <a:pt x="1560520" y="1574272"/>
                </a:lnTo>
                <a:lnTo>
                  <a:pt x="1564966" y="1569830"/>
                </a:lnTo>
                <a:lnTo>
                  <a:pt x="1570047" y="1565705"/>
                </a:lnTo>
                <a:lnTo>
                  <a:pt x="1574811" y="1561897"/>
                </a:lnTo>
                <a:lnTo>
                  <a:pt x="1579574" y="1558406"/>
                </a:lnTo>
                <a:lnTo>
                  <a:pt x="1584973" y="1554916"/>
                </a:lnTo>
                <a:lnTo>
                  <a:pt x="1590054" y="1552060"/>
                </a:lnTo>
                <a:lnTo>
                  <a:pt x="1595770" y="1549521"/>
                </a:lnTo>
                <a:lnTo>
                  <a:pt x="1601486" y="1546666"/>
                </a:lnTo>
                <a:lnTo>
                  <a:pt x="1606885" y="1544444"/>
                </a:lnTo>
                <a:lnTo>
                  <a:pt x="1612919" y="1542858"/>
                </a:lnTo>
                <a:lnTo>
                  <a:pt x="1618635" y="1540954"/>
                </a:lnTo>
                <a:lnTo>
                  <a:pt x="1624669" y="1539685"/>
                </a:lnTo>
                <a:lnTo>
                  <a:pt x="1630702" y="1538733"/>
                </a:lnTo>
                <a:lnTo>
                  <a:pt x="1637054" y="1538098"/>
                </a:lnTo>
                <a:lnTo>
                  <a:pt x="1642770" y="1537463"/>
                </a:lnTo>
                <a:lnTo>
                  <a:pt x="1649121" y="1537146"/>
                </a:lnTo>
                <a:lnTo>
                  <a:pt x="1655473" y="1537463"/>
                </a:lnTo>
                <a:lnTo>
                  <a:pt x="1661824" y="1538098"/>
                </a:lnTo>
                <a:lnTo>
                  <a:pt x="1667858" y="1538733"/>
                </a:lnTo>
                <a:lnTo>
                  <a:pt x="1673891" y="1539685"/>
                </a:lnTo>
                <a:lnTo>
                  <a:pt x="1679925" y="1540954"/>
                </a:lnTo>
                <a:lnTo>
                  <a:pt x="1685641" y="1542858"/>
                </a:lnTo>
                <a:lnTo>
                  <a:pt x="1691675" y="1544444"/>
                </a:lnTo>
                <a:lnTo>
                  <a:pt x="1697391" y="1546666"/>
                </a:lnTo>
                <a:lnTo>
                  <a:pt x="1702790" y="1549521"/>
                </a:lnTo>
                <a:lnTo>
                  <a:pt x="1708506" y="1552060"/>
                </a:lnTo>
                <a:lnTo>
                  <a:pt x="1713587" y="1554916"/>
                </a:lnTo>
                <a:lnTo>
                  <a:pt x="1718986" y="1558406"/>
                </a:lnTo>
                <a:lnTo>
                  <a:pt x="1723749" y="1561897"/>
                </a:lnTo>
                <a:lnTo>
                  <a:pt x="1728513" y="1565705"/>
                </a:lnTo>
                <a:lnTo>
                  <a:pt x="1733594" y="1569830"/>
                </a:lnTo>
                <a:lnTo>
                  <a:pt x="1738040" y="1574272"/>
                </a:lnTo>
                <a:lnTo>
                  <a:pt x="2017816" y="1853827"/>
                </a:lnTo>
                <a:lnTo>
                  <a:pt x="2017816" y="801292"/>
                </a:lnTo>
                <a:lnTo>
                  <a:pt x="2018133" y="794311"/>
                </a:lnTo>
                <a:lnTo>
                  <a:pt x="2018451" y="787330"/>
                </a:lnTo>
                <a:lnTo>
                  <a:pt x="2019404" y="780349"/>
                </a:lnTo>
                <a:lnTo>
                  <a:pt x="2020674" y="773685"/>
                </a:lnTo>
                <a:lnTo>
                  <a:pt x="2021944" y="767021"/>
                </a:lnTo>
                <a:lnTo>
                  <a:pt x="2024167" y="760992"/>
                </a:lnTo>
                <a:lnTo>
                  <a:pt x="2026073" y="754646"/>
                </a:lnTo>
                <a:lnTo>
                  <a:pt x="2028613" y="748300"/>
                </a:lnTo>
                <a:lnTo>
                  <a:pt x="2031471" y="742271"/>
                </a:lnTo>
                <a:lnTo>
                  <a:pt x="2034329" y="736559"/>
                </a:lnTo>
                <a:lnTo>
                  <a:pt x="2037823" y="730530"/>
                </a:lnTo>
                <a:lnTo>
                  <a:pt x="2040998" y="724819"/>
                </a:lnTo>
                <a:lnTo>
                  <a:pt x="2045127" y="719741"/>
                </a:lnTo>
                <a:lnTo>
                  <a:pt x="2048937" y="714347"/>
                </a:lnTo>
                <a:lnTo>
                  <a:pt x="2053383" y="709587"/>
                </a:lnTo>
                <a:lnTo>
                  <a:pt x="2057829" y="704828"/>
                </a:lnTo>
                <a:lnTo>
                  <a:pt x="2062275" y="700702"/>
                </a:lnTo>
                <a:lnTo>
                  <a:pt x="2067674" y="695943"/>
                </a:lnTo>
                <a:lnTo>
                  <a:pt x="2072437" y="692135"/>
                </a:lnTo>
                <a:lnTo>
                  <a:pt x="2078154" y="688327"/>
                </a:lnTo>
                <a:lnTo>
                  <a:pt x="2083552" y="684519"/>
                </a:lnTo>
                <a:lnTo>
                  <a:pt x="2089268" y="681346"/>
                </a:lnTo>
                <a:lnTo>
                  <a:pt x="2095302" y="678173"/>
                </a:lnTo>
                <a:lnTo>
                  <a:pt x="2101018" y="675952"/>
                </a:lnTo>
                <a:lnTo>
                  <a:pt x="2107370" y="673413"/>
                </a:lnTo>
                <a:lnTo>
                  <a:pt x="2113721" y="670875"/>
                </a:lnTo>
                <a:lnTo>
                  <a:pt x="2120390" y="669288"/>
                </a:lnTo>
                <a:lnTo>
                  <a:pt x="2127059" y="667702"/>
                </a:lnTo>
                <a:lnTo>
                  <a:pt x="2133728" y="666432"/>
                </a:lnTo>
                <a:lnTo>
                  <a:pt x="2140079" y="665798"/>
                </a:lnTo>
                <a:lnTo>
                  <a:pt x="2147065" y="665163"/>
                </a:lnTo>
                <a:close/>
                <a:moveTo>
                  <a:pt x="1426690" y="484188"/>
                </a:moveTo>
                <a:lnTo>
                  <a:pt x="1631151" y="484188"/>
                </a:lnTo>
                <a:lnTo>
                  <a:pt x="1634627" y="484505"/>
                </a:lnTo>
                <a:lnTo>
                  <a:pt x="1637787" y="484822"/>
                </a:lnTo>
                <a:lnTo>
                  <a:pt x="1640947" y="485773"/>
                </a:lnTo>
                <a:lnTo>
                  <a:pt x="1644107" y="486725"/>
                </a:lnTo>
                <a:lnTo>
                  <a:pt x="1646635" y="488310"/>
                </a:lnTo>
                <a:lnTo>
                  <a:pt x="1649479" y="489895"/>
                </a:lnTo>
                <a:lnTo>
                  <a:pt x="1652008" y="491798"/>
                </a:lnTo>
                <a:lnTo>
                  <a:pt x="1654536" y="493700"/>
                </a:lnTo>
                <a:lnTo>
                  <a:pt x="1656432" y="496237"/>
                </a:lnTo>
                <a:lnTo>
                  <a:pt x="1658328" y="498773"/>
                </a:lnTo>
                <a:lnTo>
                  <a:pt x="1659908" y="501310"/>
                </a:lnTo>
                <a:lnTo>
                  <a:pt x="1661488" y="504164"/>
                </a:lnTo>
                <a:lnTo>
                  <a:pt x="1662436" y="507334"/>
                </a:lnTo>
                <a:lnTo>
                  <a:pt x="1663068" y="510505"/>
                </a:lnTo>
                <a:lnTo>
                  <a:pt x="1663700" y="513676"/>
                </a:lnTo>
                <a:lnTo>
                  <a:pt x="1663700" y="517164"/>
                </a:lnTo>
                <a:lnTo>
                  <a:pt x="1663700" y="1389743"/>
                </a:lnTo>
                <a:lnTo>
                  <a:pt x="1663700" y="1393231"/>
                </a:lnTo>
                <a:lnTo>
                  <a:pt x="1663068" y="1396401"/>
                </a:lnTo>
                <a:lnTo>
                  <a:pt x="1662436" y="1399572"/>
                </a:lnTo>
                <a:lnTo>
                  <a:pt x="1661488" y="1402743"/>
                </a:lnTo>
                <a:lnTo>
                  <a:pt x="1659908" y="1405279"/>
                </a:lnTo>
                <a:lnTo>
                  <a:pt x="1658328" y="1408133"/>
                </a:lnTo>
                <a:lnTo>
                  <a:pt x="1656432" y="1410669"/>
                </a:lnTo>
                <a:lnTo>
                  <a:pt x="1654536" y="1413206"/>
                </a:lnTo>
                <a:lnTo>
                  <a:pt x="1652008" y="1415108"/>
                </a:lnTo>
                <a:lnTo>
                  <a:pt x="1649479" y="1417011"/>
                </a:lnTo>
                <a:lnTo>
                  <a:pt x="1646635" y="1418596"/>
                </a:lnTo>
                <a:lnTo>
                  <a:pt x="1644107" y="1420182"/>
                </a:lnTo>
                <a:lnTo>
                  <a:pt x="1640947" y="1421133"/>
                </a:lnTo>
                <a:lnTo>
                  <a:pt x="1637787" y="1421767"/>
                </a:lnTo>
                <a:lnTo>
                  <a:pt x="1634627" y="1422401"/>
                </a:lnTo>
                <a:lnTo>
                  <a:pt x="1631151" y="1422401"/>
                </a:lnTo>
                <a:lnTo>
                  <a:pt x="1426690" y="1422401"/>
                </a:lnTo>
                <a:lnTo>
                  <a:pt x="1423214" y="1422401"/>
                </a:lnTo>
                <a:lnTo>
                  <a:pt x="1420054" y="1421767"/>
                </a:lnTo>
                <a:lnTo>
                  <a:pt x="1416894" y="1421133"/>
                </a:lnTo>
                <a:lnTo>
                  <a:pt x="1413734" y="1420182"/>
                </a:lnTo>
                <a:lnTo>
                  <a:pt x="1411206" y="1418596"/>
                </a:lnTo>
                <a:lnTo>
                  <a:pt x="1408362" y="1417011"/>
                </a:lnTo>
                <a:lnTo>
                  <a:pt x="1405834" y="1415108"/>
                </a:lnTo>
                <a:lnTo>
                  <a:pt x="1403622" y="1413206"/>
                </a:lnTo>
                <a:lnTo>
                  <a:pt x="1401409" y="1410669"/>
                </a:lnTo>
                <a:lnTo>
                  <a:pt x="1399513" y="1408133"/>
                </a:lnTo>
                <a:lnTo>
                  <a:pt x="1397933" y="1405279"/>
                </a:lnTo>
                <a:lnTo>
                  <a:pt x="1396669" y="1402743"/>
                </a:lnTo>
                <a:lnTo>
                  <a:pt x="1395405" y="1399572"/>
                </a:lnTo>
                <a:lnTo>
                  <a:pt x="1394457" y="1396401"/>
                </a:lnTo>
                <a:lnTo>
                  <a:pt x="1394141" y="1393231"/>
                </a:lnTo>
                <a:lnTo>
                  <a:pt x="1393825" y="1389743"/>
                </a:lnTo>
                <a:lnTo>
                  <a:pt x="1393825" y="517164"/>
                </a:lnTo>
                <a:lnTo>
                  <a:pt x="1394141" y="513676"/>
                </a:lnTo>
                <a:lnTo>
                  <a:pt x="1394457" y="510505"/>
                </a:lnTo>
                <a:lnTo>
                  <a:pt x="1395405" y="507334"/>
                </a:lnTo>
                <a:lnTo>
                  <a:pt x="1396669" y="504164"/>
                </a:lnTo>
                <a:lnTo>
                  <a:pt x="1397933" y="501310"/>
                </a:lnTo>
                <a:lnTo>
                  <a:pt x="1399513" y="498773"/>
                </a:lnTo>
                <a:lnTo>
                  <a:pt x="1401409" y="496237"/>
                </a:lnTo>
                <a:lnTo>
                  <a:pt x="1403622" y="493700"/>
                </a:lnTo>
                <a:lnTo>
                  <a:pt x="1405834" y="491798"/>
                </a:lnTo>
                <a:lnTo>
                  <a:pt x="1408362" y="489895"/>
                </a:lnTo>
                <a:lnTo>
                  <a:pt x="1411206" y="488310"/>
                </a:lnTo>
                <a:lnTo>
                  <a:pt x="1413734" y="486725"/>
                </a:lnTo>
                <a:lnTo>
                  <a:pt x="1416894" y="485773"/>
                </a:lnTo>
                <a:lnTo>
                  <a:pt x="1420054" y="484822"/>
                </a:lnTo>
                <a:lnTo>
                  <a:pt x="1423214" y="484505"/>
                </a:lnTo>
                <a:lnTo>
                  <a:pt x="1426690" y="484188"/>
                </a:lnTo>
                <a:close/>
                <a:moveTo>
                  <a:pt x="183794" y="0"/>
                </a:moveTo>
                <a:lnTo>
                  <a:pt x="193952" y="0"/>
                </a:lnTo>
                <a:lnTo>
                  <a:pt x="2827060" y="0"/>
                </a:lnTo>
                <a:lnTo>
                  <a:pt x="2837218" y="0"/>
                </a:lnTo>
                <a:lnTo>
                  <a:pt x="2847059" y="952"/>
                </a:lnTo>
                <a:lnTo>
                  <a:pt x="2856582" y="2539"/>
                </a:lnTo>
                <a:lnTo>
                  <a:pt x="2866105" y="4443"/>
                </a:lnTo>
                <a:lnTo>
                  <a:pt x="2875628" y="6982"/>
                </a:lnTo>
                <a:lnTo>
                  <a:pt x="2884516" y="10156"/>
                </a:lnTo>
                <a:lnTo>
                  <a:pt x="2893721" y="13964"/>
                </a:lnTo>
                <a:lnTo>
                  <a:pt x="2902292" y="17773"/>
                </a:lnTo>
                <a:lnTo>
                  <a:pt x="2911180" y="22851"/>
                </a:lnTo>
                <a:lnTo>
                  <a:pt x="2919433" y="27611"/>
                </a:lnTo>
                <a:lnTo>
                  <a:pt x="2927369" y="33324"/>
                </a:lnTo>
                <a:lnTo>
                  <a:pt x="2935623" y="39036"/>
                </a:lnTo>
                <a:lnTo>
                  <a:pt x="2942924" y="45384"/>
                </a:lnTo>
                <a:lnTo>
                  <a:pt x="2950225" y="52366"/>
                </a:lnTo>
                <a:lnTo>
                  <a:pt x="2957525" y="59665"/>
                </a:lnTo>
                <a:lnTo>
                  <a:pt x="2964192" y="67282"/>
                </a:lnTo>
                <a:lnTo>
                  <a:pt x="2970540" y="74899"/>
                </a:lnTo>
                <a:lnTo>
                  <a:pt x="2976571" y="83468"/>
                </a:lnTo>
                <a:lnTo>
                  <a:pt x="2982285" y="92037"/>
                </a:lnTo>
                <a:lnTo>
                  <a:pt x="2987682" y="101240"/>
                </a:lnTo>
                <a:lnTo>
                  <a:pt x="2992761" y="110444"/>
                </a:lnTo>
                <a:lnTo>
                  <a:pt x="2997522" y="119965"/>
                </a:lnTo>
                <a:lnTo>
                  <a:pt x="3001649" y="130121"/>
                </a:lnTo>
                <a:lnTo>
                  <a:pt x="3005458" y="140276"/>
                </a:lnTo>
                <a:lnTo>
                  <a:pt x="3008950" y="150749"/>
                </a:lnTo>
                <a:lnTo>
                  <a:pt x="3012124" y="161540"/>
                </a:lnTo>
                <a:lnTo>
                  <a:pt x="3014663" y="172330"/>
                </a:lnTo>
                <a:lnTo>
                  <a:pt x="3016885" y="183438"/>
                </a:lnTo>
                <a:lnTo>
                  <a:pt x="3018473" y="194546"/>
                </a:lnTo>
                <a:lnTo>
                  <a:pt x="3019742" y="205971"/>
                </a:lnTo>
                <a:lnTo>
                  <a:pt x="3020695" y="218031"/>
                </a:lnTo>
                <a:lnTo>
                  <a:pt x="3021012" y="229774"/>
                </a:lnTo>
                <a:lnTo>
                  <a:pt x="3021012" y="1276768"/>
                </a:lnTo>
                <a:lnTo>
                  <a:pt x="3013711" y="1272642"/>
                </a:lnTo>
                <a:lnTo>
                  <a:pt x="3006410" y="1268833"/>
                </a:lnTo>
                <a:lnTo>
                  <a:pt x="2999109" y="1265342"/>
                </a:lnTo>
                <a:lnTo>
                  <a:pt x="2991808" y="1262169"/>
                </a:lnTo>
                <a:lnTo>
                  <a:pt x="2983872" y="1258995"/>
                </a:lnTo>
                <a:lnTo>
                  <a:pt x="2976254" y="1256139"/>
                </a:lnTo>
                <a:lnTo>
                  <a:pt x="2968318" y="1253282"/>
                </a:lnTo>
                <a:lnTo>
                  <a:pt x="2960382" y="1251061"/>
                </a:lnTo>
                <a:lnTo>
                  <a:pt x="2952129" y="1248839"/>
                </a:lnTo>
                <a:lnTo>
                  <a:pt x="2944193" y="1247252"/>
                </a:lnTo>
                <a:lnTo>
                  <a:pt x="2935940" y="1245348"/>
                </a:lnTo>
                <a:lnTo>
                  <a:pt x="2927369" y="1244079"/>
                </a:lnTo>
                <a:lnTo>
                  <a:pt x="2919116" y="1242809"/>
                </a:lnTo>
                <a:lnTo>
                  <a:pt x="2910863" y="1242175"/>
                </a:lnTo>
                <a:lnTo>
                  <a:pt x="2901975" y="1241540"/>
                </a:lnTo>
                <a:lnTo>
                  <a:pt x="2893404" y="1241540"/>
                </a:lnTo>
                <a:lnTo>
                  <a:pt x="2646123" y="1213294"/>
                </a:lnTo>
                <a:lnTo>
                  <a:pt x="2646123" y="313876"/>
                </a:lnTo>
                <a:lnTo>
                  <a:pt x="374889" y="313876"/>
                </a:lnTo>
                <a:lnTo>
                  <a:pt x="374889" y="1959424"/>
                </a:lnTo>
                <a:lnTo>
                  <a:pt x="1610021" y="1959424"/>
                </a:lnTo>
                <a:lnTo>
                  <a:pt x="1923646" y="2273300"/>
                </a:lnTo>
                <a:lnTo>
                  <a:pt x="193952" y="2273300"/>
                </a:lnTo>
                <a:lnTo>
                  <a:pt x="183794" y="2273300"/>
                </a:lnTo>
                <a:lnTo>
                  <a:pt x="173953" y="2272348"/>
                </a:lnTo>
                <a:lnTo>
                  <a:pt x="164113" y="2270761"/>
                </a:lnTo>
                <a:lnTo>
                  <a:pt x="154908" y="2268857"/>
                </a:lnTo>
                <a:lnTo>
                  <a:pt x="145385" y="2266318"/>
                </a:lnTo>
                <a:lnTo>
                  <a:pt x="136496" y="2263144"/>
                </a:lnTo>
                <a:lnTo>
                  <a:pt x="127291" y="2259336"/>
                </a:lnTo>
                <a:lnTo>
                  <a:pt x="118720" y="2255528"/>
                </a:lnTo>
                <a:lnTo>
                  <a:pt x="109832" y="2250450"/>
                </a:lnTo>
                <a:lnTo>
                  <a:pt x="101579" y="2245689"/>
                </a:lnTo>
                <a:lnTo>
                  <a:pt x="93326" y="2240294"/>
                </a:lnTo>
                <a:lnTo>
                  <a:pt x="85390" y="2234264"/>
                </a:lnTo>
                <a:lnTo>
                  <a:pt x="77771" y="2227917"/>
                </a:lnTo>
                <a:lnTo>
                  <a:pt x="70470" y="2220935"/>
                </a:lnTo>
                <a:lnTo>
                  <a:pt x="63487" y="2213635"/>
                </a:lnTo>
                <a:lnTo>
                  <a:pt x="56821" y="2206018"/>
                </a:lnTo>
                <a:lnTo>
                  <a:pt x="50472" y="2198402"/>
                </a:lnTo>
                <a:lnTo>
                  <a:pt x="44441" y="2189833"/>
                </a:lnTo>
                <a:lnTo>
                  <a:pt x="38727" y="2181264"/>
                </a:lnTo>
                <a:lnTo>
                  <a:pt x="33013" y="2172060"/>
                </a:lnTo>
                <a:lnTo>
                  <a:pt x="28252" y="2162856"/>
                </a:lnTo>
                <a:lnTo>
                  <a:pt x="23490" y="2153335"/>
                </a:lnTo>
                <a:lnTo>
                  <a:pt x="19364" y="2143180"/>
                </a:lnTo>
                <a:lnTo>
                  <a:pt x="15237" y="2133024"/>
                </a:lnTo>
                <a:lnTo>
                  <a:pt x="11745" y="2122551"/>
                </a:lnTo>
                <a:lnTo>
                  <a:pt x="8888" y="2112078"/>
                </a:lnTo>
                <a:lnTo>
                  <a:pt x="6349" y="2100970"/>
                </a:lnTo>
                <a:lnTo>
                  <a:pt x="3809" y="2089862"/>
                </a:lnTo>
                <a:lnTo>
                  <a:pt x="2540" y="2078754"/>
                </a:lnTo>
                <a:lnTo>
                  <a:pt x="952" y="2067329"/>
                </a:lnTo>
                <a:lnTo>
                  <a:pt x="318" y="2055269"/>
                </a:lnTo>
                <a:lnTo>
                  <a:pt x="0" y="2043844"/>
                </a:lnTo>
                <a:lnTo>
                  <a:pt x="0" y="229774"/>
                </a:lnTo>
                <a:lnTo>
                  <a:pt x="318" y="218031"/>
                </a:lnTo>
                <a:lnTo>
                  <a:pt x="952" y="205971"/>
                </a:lnTo>
                <a:lnTo>
                  <a:pt x="2540" y="194546"/>
                </a:lnTo>
                <a:lnTo>
                  <a:pt x="3809" y="183438"/>
                </a:lnTo>
                <a:lnTo>
                  <a:pt x="6349" y="172330"/>
                </a:lnTo>
                <a:lnTo>
                  <a:pt x="8888" y="161540"/>
                </a:lnTo>
                <a:lnTo>
                  <a:pt x="11745" y="150749"/>
                </a:lnTo>
                <a:lnTo>
                  <a:pt x="15237" y="140276"/>
                </a:lnTo>
                <a:lnTo>
                  <a:pt x="19364" y="130121"/>
                </a:lnTo>
                <a:lnTo>
                  <a:pt x="23490" y="119965"/>
                </a:lnTo>
                <a:lnTo>
                  <a:pt x="28252" y="110444"/>
                </a:lnTo>
                <a:lnTo>
                  <a:pt x="33013" y="101240"/>
                </a:lnTo>
                <a:lnTo>
                  <a:pt x="38727" y="92037"/>
                </a:lnTo>
                <a:lnTo>
                  <a:pt x="44441" y="83468"/>
                </a:lnTo>
                <a:lnTo>
                  <a:pt x="50472" y="74899"/>
                </a:lnTo>
                <a:lnTo>
                  <a:pt x="56821" y="67282"/>
                </a:lnTo>
                <a:lnTo>
                  <a:pt x="63487" y="59665"/>
                </a:lnTo>
                <a:lnTo>
                  <a:pt x="70470" y="52366"/>
                </a:lnTo>
                <a:lnTo>
                  <a:pt x="77771" y="45384"/>
                </a:lnTo>
                <a:lnTo>
                  <a:pt x="85390" y="39036"/>
                </a:lnTo>
                <a:lnTo>
                  <a:pt x="93326" y="33324"/>
                </a:lnTo>
                <a:lnTo>
                  <a:pt x="101579" y="27611"/>
                </a:lnTo>
                <a:lnTo>
                  <a:pt x="109832" y="22851"/>
                </a:lnTo>
                <a:lnTo>
                  <a:pt x="118720" y="17773"/>
                </a:lnTo>
                <a:lnTo>
                  <a:pt x="127291" y="13964"/>
                </a:lnTo>
                <a:lnTo>
                  <a:pt x="136496" y="10156"/>
                </a:lnTo>
                <a:lnTo>
                  <a:pt x="145385" y="6982"/>
                </a:lnTo>
                <a:lnTo>
                  <a:pt x="154908" y="4443"/>
                </a:lnTo>
                <a:lnTo>
                  <a:pt x="164113" y="2539"/>
                </a:lnTo>
                <a:lnTo>
                  <a:pt x="173953" y="952"/>
                </a:lnTo>
                <a:lnTo>
                  <a:pt x="183794" y="0"/>
                </a:ln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12" name="文本框 11"/>
          <xdr:cNvSpPr txBox="1"/>
        </xdr:nvSpPr>
        <xdr:spPr>
          <a:xfrm>
            <a:off x="8251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汇  总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9</xdr:col>
      <xdr:colOff>350520</xdr:colOff>
      <xdr:row>10</xdr:row>
      <xdr:rowOff>71120</xdr:rowOff>
    </xdr:from>
    <xdr:to>
      <xdr:col>10</xdr:col>
      <xdr:colOff>407670</xdr:colOff>
      <xdr:row>14</xdr:row>
      <xdr:rowOff>43815</xdr:rowOff>
    </xdr:to>
    <xdr:grpSp>
      <xdr:nvGrpSpPr>
        <xdr:cNvPr id="21" name="组合 20">
          <a:hlinkClick xmlns:r="http://schemas.openxmlformats.org/officeDocument/2006/relationships" r:id="rId5"/>
        </xdr:cNvPr>
        <xdr:cNvGrpSpPr/>
      </xdr:nvGrpSpPr>
      <xdr:grpSpPr>
        <a:xfrm>
          <a:off x="6522720" y="2611120"/>
          <a:ext cx="742950" cy="988695"/>
          <a:chOff x="10257" y="6097"/>
          <a:chExt cx="1170" cy="1517"/>
        </a:xfrm>
      </xdr:grpSpPr>
      <xdr:sp>
        <xdr:nvSpPr>
          <xdr:cNvPr id="7" name="齿轮"/>
          <xdr:cNvSpPr/>
        </xdr:nvSpPr>
        <xdr:spPr>
          <a:xfrm>
            <a:off x="10347" y="6097"/>
            <a:ext cx="990" cy="980"/>
          </a:xfrm>
          <a:custGeom>
            <a:avLst/>
            <a:gdLst>
              <a:gd name="T0" fmla="*/ 1597279 w 2787650"/>
              <a:gd name="T1" fmla="*/ 1636046 h 2727325"/>
              <a:gd name="T2" fmla="*/ 1627294 w 2787650"/>
              <a:gd name="T3" fmla="*/ 2215059 h 2727325"/>
              <a:gd name="T4" fmla="*/ 1883633 w 2787650"/>
              <a:gd name="T5" fmla="*/ 2097942 h 2727325"/>
              <a:gd name="T6" fmla="*/ 2087561 w 2787650"/>
              <a:gd name="T7" fmla="*/ 1909413 h 2727325"/>
              <a:gd name="T8" fmla="*/ 2223831 w 2787650"/>
              <a:gd name="T9" fmla="*/ 1665024 h 2727325"/>
              <a:gd name="T10" fmla="*/ 529196 w 2787650"/>
              <a:gd name="T11" fmla="*/ 1544733 h 2727325"/>
              <a:gd name="T12" fmla="*/ 630842 w 2787650"/>
              <a:gd name="T13" fmla="*/ 1808483 h 2727325"/>
              <a:gd name="T14" fmla="*/ 807453 w 2787650"/>
              <a:gd name="T15" fmla="*/ 2023673 h 2727325"/>
              <a:gd name="T16" fmla="*/ 1042827 w 2787650"/>
              <a:gd name="T17" fmla="*/ 2173481 h 2727325"/>
              <a:gd name="T18" fmla="*/ 1292972 w 2787650"/>
              <a:gd name="T19" fmla="*/ 1687822 h 2727325"/>
              <a:gd name="T20" fmla="*/ 1095077 w 2787650"/>
              <a:gd name="T21" fmla="*/ 1525504 h 2727325"/>
              <a:gd name="T22" fmla="*/ 1297101 w 2787650"/>
              <a:gd name="T23" fmla="*/ 1184350 h 2727325"/>
              <a:gd name="T24" fmla="*/ 1199583 w 2787650"/>
              <a:gd name="T25" fmla="*/ 1302832 h 2727325"/>
              <a:gd name="T26" fmla="*/ 1214830 w 2787650"/>
              <a:gd name="T27" fmla="*/ 1460386 h 2727325"/>
              <a:gd name="T28" fmla="*/ 1333631 w 2787650"/>
              <a:gd name="T29" fmla="*/ 1557904 h 2727325"/>
              <a:gd name="T30" fmla="*/ 1491184 w 2787650"/>
              <a:gd name="T31" fmla="*/ 1542657 h 2727325"/>
              <a:gd name="T32" fmla="*/ 1588385 w 2787650"/>
              <a:gd name="T33" fmla="*/ 1424174 h 2727325"/>
              <a:gd name="T34" fmla="*/ 1572820 w 2787650"/>
              <a:gd name="T35" fmla="*/ 1266303 h 2727325"/>
              <a:gd name="T36" fmla="*/ 1454655 w 2787650"/>
              <a:gd name="T37" fmla="*/ 1168785 h 2727325"/>
              <a:gd name="T38" fmla="*/ 1570279 w 2787650"/>
              <a:gd name="T39" fmla="*/ 1073173 h 2727325"/>
              <a:gd name="T40" fmla="*/ 1723068 w 2787650"/>
              <a:gd name="T41" fmla="*/ 1278691 h 2727325"/>
              <a:gd name="T42" fmla="*/ 2197149 w 2787650"/>
              <a:gd name="T43" fmla="*/ 996602 h 2727325"/>
              <a:gd name="T44" fmla="*/ 2042138 w 2787650"/>
              <a:gd name="T45" fmla="*/ 764591 h 2727325"/>
              <a:gd name="T46" fmla="*/ 1823916 w 2787650"/>
              <a:gd name="T47" fmla="*/ 592566 h 2727325"/>
              <a:gd name="T48" fmla="*/ 1557095 w 2787650"/>
              <a:gd name="T49" fmla="*/ 496397 h 2727325"/>
              <a:gd name="T50" fmla="*/ 1042827 w 2787650"/>
              <a:gd name="T51" fmla="*/ 553527 h 2727325"/>
              <a:gd name="T52" fmla="*/ 807453 w 2787650"/>
              <a:gd name="T53" fmla="*/ 703652 h 2727325"/>
              <a:gd name="T54" fmla="*/ 630842 w 2787650"/>
              <a:gd name="T55" fmla="*/ 918842 h 2727325"/>
              <a:gd name="T56" fmla="*/ 529196 w 2787650"/>
              <a:gd name="T57" fmla="*/ 1182909 h 2727325"/>
              <a:gd name="T58" fmla="*/ 1153524 w 2787650"/>
              <a:gd name="T59" fmla="*/ 1123361 h 2727325"/>
              <a:gd name="T60" fmla="*/ 1107627 w 2787650"/>
              <a:gd name="T61" fmla="*/ 952 h 2727325"/>
              <a:gd name="T62" fmla="*/ 1311873 w 2787650"/>
              <a:gd name="T63" fmla="*/ 257403 h 2727325"/>
              <a:gd name="T64" fmla="*/ 1636823 w 2787650"/>
              <a:gd name="T65" fmla="*/ 28882 h 2727325"/>
              <a:gd name="T66" fmla="*/ 1947798 w 2787650"/>
              <a:gd name="T67" fmla="*/ 80617 h 2727325"/>
              <a:gd name="T68" fmla="*/ 1925880 w 2787650"/>
              <a:gd name="T69" fmla="*/ 390389 h 2727325"/>
              <a:gd name="T70" fmla="*/ 2357242 w 2787650"/>
              <a:gd name="T71" fmla="*/ 435775 h 2727325"/>
              <a:gd name="T72" fmla="*/ 2452853 w 2787650"/>
              <a:gd name="T73" fmla="*/ 451327 h 2727325"/>
              <a:gd name="T74" fmla="*/ 2580228 w 2787650"/>
              <a:gd name="T75" fmla="*/ 730630 h 2727325"/>
              <a:gd name="T76" fmla="*/ 2480805 w 2787650"/>
              <a:gd name="T77" fmla="*/ 1138158 h 2727325"/>
              <a:gd name="T78" fmla="*/ 2784474 w 2787650"/>
              <a:gd name="T79" fmla="*/ 1226709 h 2727325"/>
              <a:gd name="T80" fmla="*/ 2745403 w 2787650"/>
              <a:gd name="T81" fmla="*/ 1543146 h 2727325"/>
              <a:gd name="T82" fmla="*/ 2428712 w 2787650"/>
              <a:gd name="T83" fmla="*/ 1764684 h 2727325"/>
              <a:gd name="T84" fmla="*/ 2602781 w 2787650"/>
              <a:gd name="T85" fmla="*/ 2050334 h 2727325"/>
              <a:gd name="T86" fmla="*/ 2401712 w 2787650"/>
              <a:gd name="T87" fmla="*/ 2304245 h 2727325"/>
              <a:gd name="T88" fmla="*/ 2046585 w 2787650"/>
              <a:gd name="T89" fmla="*/ 2260446 h 2727325"/>
              <a:gd name="T90" fmla="*/ 1977656 w 2787650"/>
              <a:gd name="T91" fmla="*/ 2612113 h 2727325"/>
              <a:gd name="T92" fmla="*/ 1673670 w 2787650"/>
              <a:gd name="T93" fmla="*/ 2724786 h 2727325"/>
              <a:gd name="T94" fmla="*/ 1455448 w 2787650"/>
              <a:gd name="T95" fmla="*/ 2470875 h 2727325"/>
              <a:gd name="T96" fmla="*/ 1147015 w 2787650"/>
              <a:gd name="T97" fmla="*/ 2703521 h 2727325"/>
              <a:gd name="T98" fmla="*/ 834135 w 2787650"/>
              <a:gd name="T99" fmla="*/ 2642900 h 2727325"/>
              <a:gd name="T100" fmla="*/ 843982 w 2787650"/>
              <a:gd name="T101" fmla="*/ 2327097 h 2727325"/>
              <a:gd name="T102" fmla="*/ 424691 w 2787650"/>
              <a:gd name="T103" fmla="*/ 2295041 h 2727325"/>
              <a:gd name="T104" fmla="*/ 197575 w 2787650"/>
              <a:gd name="T105" fmla="*/ 2087786 h 2727325"/>
              <a:gd name="T106" fmla="*/ 213139 w 2787650"/>
              <a:gd name="T107" fmla="*/ 1992252 h 2727325"/>
              <a:gd name="T108" fmla="*/ 303033 w 2787650"/>
              <a:gd name="T109" fmla="*/ 1568855 h 2727325"/>
              <a:gd name="T110" fmla="*/ 1588 w 2787650"/>
              <a:gd name="T111" fmla="*/ 1493951 h 2727325"/>
              <a:gd name="T112" fmla="*/ 48282 w 2787650"/>
              <a:gd name="T113" fmla="*/ 1181640 h 2727325"/>
              <a:gd name="T114" fmla="*/ 366244 w 2787650"/>
              <a:gd name="T115" fmla="*/ 943598 h 2727325"/>
              <a:gd name="T116" fmla="*/ 185187 w 2787650"/>
              <a:gd name="T117" fmla="*/ 670326 h 2727325"/>
              <a:gd name="T118" fmla="*/ 392609 w 2787650"/>
              <a:gd name="T119" fmla="*/ 422762 h 2727325"/>
              <a:gd name="T120" fmla="*/ 757900 w 2787650"/>
              <a:gd name="T121" fmla="*/ 454501 h 2727325"/>
              <a:gd name="T122" fmla="*/ 812217 w 2787650"/>
              <a:gd name="T123" fmla="*/ 109499 h 2727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787650" h="2727325">
                <a:moveTo>
                  <a:pt x="1725430" y="1438200"/>
                </a:moveTo>
                <a:lnTo>
                  <a:pt x="1723068" y="1448633"/>
                </a:lnTo>
                <a:lnTo>
                  <a:pt x="1718621" y="1464515"/>
                </a:lnTo>
                <a:lnTo>
                  <a:pt x="1712903" y="1480398"/>
                </a:lnTo>
                <a:lnTo>
                  <a:pt x="1706868" y="1495963"/>
                </a:lnTo>
                <a:lnTo>
                  <a:pt x="1700197" y="1510892"/>
                </a:lnTo>
                <a:lnTo>
                  <a:pt x="1692574" y="1525504"/>
                </a:lnTo>
                <a:lnTo>
                  <a:pt x="1684632" y="1539480"/>
                </a:lnTo>
                <a:lnTo>
                  <a:pt x="1675738" y="1553457"/>
                </a:lnTo>
                <a:lnTo>
                  <a:pt x="1666209" y="1566798"/>
                </a:lnTo>
                <a:lnTo>
                  <a:pt x="1656044" y="1579504"/>
                </a:lnTo>
                <a:lnTo>
                  <a:pt x="1645562" y="1591892"/>
                </a:lnTo>
                <a:lnTo>
                  <a:pt x="1634126" y="1603963"/>
                </a:lnTo>
                <a:lnTo>
                  <a:pt x="1622691" y="1614763"/>
                </a:lnTo>
                <a:lnTo>
                  <a:pt x="1610303" y="1625881"/>
                </a:lnTo>
                <a:lnTo>
                  <a:pt x="1597279" y="1636046"/>
                </a:lnTo>
                <a:lnTo>
                  <a:pt x="1583938" y="1645257"/>
                </a:lnTo>
                <a:lnTo>
                  <a:pt x="1570279" y="1654152"/>
                </a:lnTo>
                <a:lnTo>
                  <a:pt x="1555985" y="1662410"/>
                </a:lnTo>
                <a:lnTo>
                  <a:pt x="1541373" y="1669716"/>
                </a:lnTo>
                <a:lnTo>
                  <a:pt x="1526126" y="1676705"/>
                </a:lnTo>
                <a:lnTo>
                  <a:pt x="1510879" y="1682740"/>
                </a:lnTo>
                <a:lnTo>
                  <a:pt x="1494996" y="1687822"/>
                </a:lnTo>
                <a:lnTo>
                  <a:pt x="1478796" y="1692905"/>
                </a:lnTo>
                <a:lnTo>
                  <a:pt x="1468641" y="1695248"/>
                </a:lnTo>
                <a:lnTo>
                  <a:pt x="1521201" y="2237276"/>
                </a:lnTo>
                <a:lnTo>
                  <a:pt x="1539306" y="2234102"/>
                </a:lnTo>
                <a:lnTo>
                  <a:pt x="1557095" y="2231246"/>
                </a:lnTo>
                <a:lnTo>
                  <a:pt x="1574883" y="2227437"/>
                </a:lnTo>
                <a:lnTo>
                  <a:pt x="1592671" y="2223629"/>
                </a:lnTo>
                <a:lnTo>
                  <a:pt x="1610141" y="2219502"/>
                </a:lnTo>
                <a:lnTo>
                  <a:pt x="1627294" y="2215059"/>
                </a:lnTo>
                <a:lnTo>
                  <a:pt x="1644765" y="2209981"/>
                </a:lnTo>
                <a:lnTo>
                  <a:pt x="1661600" y="2204903"/>
                </a:lnTo>
                <a:lnTo>
                  <a:pt x="1678435" y="2199190"/>
                </a:lnTo>
                <a:lnTo>
                  <a:pt x="1695588" y="2193159"/>
                </a:lnTo>
                <a:lnTo>
                  <a:pt x="1712105" y="2187129"/>
                </a:lnTo>
                <a:lnTo>
                  <a:pt x="1728623" y="2180464"/>
                </a:lnTo>
                <a:lnTo>
                  <a:pt x="1744823" y="2173481"/>
                </a:lnTo>
                <a:lnTo>
                  <a:pt x="1761022" y="2166498"/>
                </a:lnTo>
                <a:lnTo>
                  <a:pt x="1776905" y="2158881"/>
                </a:lnTo>
                <a:lnTo>
                  <a:pt x="1792469" y="2150946"/>
                </a:lnTo>
                <a:lnTo>
                  <a:pt x="1808352" y="2142694"/>
                </a:lnTo>
                <a:lnTo>
                  <a:pt x="1823916" y="2134442"/>
                </a:lnTo>
                <a:lnTo>
                  <a:pt x="1838845" y="2125873"/>
                </a:lnTo>
                <a:lnTo>
                  <a:pt x="1854092" y="2116668"/>
                </a:lnTo>
                <a:lnTo>
                  <a:pt x="1869022" y="2107464"/>
                </a:lnTo>
                <a:lnTo>
                  <a:pt x="1883633" y="2097942"/>
                </a:lnTo>
                <a:lnTo>
                  <a:pt x="1897927" y="2088103"/>
                </a:lnTo>
                <a:lnTo>
                  <a:pt x="1912221" y="2077947"/>
                </a:lnTo>
                <a:lnTo>
                  <a:pt x="1926198" y="2067473"/>
                </a:lnTo>
                <a:lnTo>
                  <a:pt x="1940174" y="2056999"/>
                </a:lnTo>
                <a:lnTo>
                  <a:pt x="1953833" y="2046208"/>
                </a:lnTo>
                <a:lnTo>
                  <a:pt x="1966856" y="2034782"/>
                </a:lnTo>
                <a:lnTo>
                  <a:pt x="1980197" y="2023673"/>
                </a:lnTo>
                <a:lnTo>
                  <a:pt x="1993221" y="2011613"/>
                </a:lnTo>
                <a:lnTo>
                  <a:pt x="2005609" y="1999869"/>
                </a:lnTo>
                <a:lnTo>
                  <a:pt x="2017997" y="1987491"/>
                </a:lnTo>
                <a:lnTo>
                  <a:pt x="2030385" y="1975113"/>
                </a:lnTo>
                <a:lnTo>
                  <a:pt x="2042138" y="1962735"/>
                </a:lnTo>
                <a:lnTo>
                  <a:pt x="2054209" y="1949404"/>
                </a:lnTo>
                <a:lnTo>
                  <a:pt x="2065644" y="1936391"/>
                </a:lnTo>
                <a:lnTo>
                  <a:pt x="2076761" y="1923061"/>
                </a:lnTo>
                <a:lnTo>
                  <a:pt x="2087561" y="1909413"/>
                </a:lnTo>
                <a:lnTo>
                  <a:pt x="2098361" y="1895765"/>
                </a:lnTo>
                <a:lnTo>
                  <a:pt x="2108843" y="1881800"/>
                </a:lnTo>
                <a:lnTo>
                  <a:pt x="2119008" y="1867518"/>
                </a:lnTo>
                <a:lnTo>
                  <a:pt x="2128855" y="1852918"/>
                </a:lnTo>
                <a:lnTo>
                  <a:pt x="2138067" y="1838635"/>
                </a:lnTo>
                <a:lnTo>
                  <a:pt x="2147596" y="1823401"/>
                </a:lnTo>
                <a:lnTo>
                  <a:pt x="2156490" y="1808483"/>
                </a:lnTo>
                <a:lnTo>
                  <a:pt x="2165384" y="1793249"/>
                </a:lnTo>
                <a:lnTo>
                  <a:pt x="2173643" y="1778014"/>
                </a:lnTo>
                <a:lnTo>
                  <a:pt x="2181902" y="1762145"/>
                </a:lnTo>
                <a:lnTo>
                  <a:pt x="2189843" y="1746275"/>
                </a:lnTo>
                <a:lnTo>
                  <a:pt x="2197149" y="1730406"/>
                </a:lnTo>
                <a:lnTo>
                  <a:pt x="2204454" y="1714219"/>
                </a:lnTo>
                <a:lnTo>
                  <a:pt x="2211125" y="1698032"/>
                </a:lnTo>
                <a:lnTo>
                  <a:pt x="2217478" y="1681528"/>
                </a:lnTo>
                <a:lnTo>
                  <a:pt x="2223831" y="1665024"/>
                </a:lnTo>
                <a:lnTo>
                  <a:pt x="2229866" y="1648202"/>
                </a:lnTo>
                <a:lnTo>
                  <a:pt x="2235584" y="1631380"/>
                </a:lnTo>
                <a:lnTo>
                  <a:pt x="2240666" y="1614241"/>
                </a:lnTo>
                <a:lnTo>
                  <a:pt x="2245748" y="1597102"/>
                </a:lnTo>
                <a:lnTo>
                  <a:pt x="2250195" y="1579646"/>
                </a:lnTo>
                <a:lnTo>
                  <a:pt x="2254325" y="1561872"/>
                </a:lnTo>
                <a:lnTo>
                  <a:pt x="2258136" y="1544733"/>
                </a:lnTo>
                <a:lnTo>
                  <a:pt x="2261630" y="1526642"/>
                </a:lnTo>
                <a:lnTo>
                  <a:pt x="2265125" y="1508868"/>
                </a:lnTo>
                <a:lnTo>
                  <a:pt x="2267666" y="1490777"/>
                </a:lnTo>
                <a:lnTo>
                  <a:pt x="1725430" y="1438200"/>
                </a:lnTo>
                <a:close/>
                <a:moveTo>
                  <a:pt x="1062655" y="1438185"/>
                </a:moveTo>
                <a:lnTo>
                  <a:pt x="519984" y="1490777"/>
                </a:lnTo>
                <a:lnTo>
                  <a:pt x="522843" y="1508868"/>
                </a:lnTo>
                <a:lnTo>
                  <a:pt x="526019" y="1526642"/>
                </a:lnTo>
                <a:lnTo>
                  <a:pt x="529196" y="1544733"/>
                </a:lnTo>
                <a:lnTo>
                  <a:pt x="533325" y="1561872"/>
                </a:lnTo>
                <a:lnTo>
                  <a:pt x="537455" y="1579646"/>
                </a:lnTo>
                <a:lnTo>
                  <a:pt x="541902" y="1597102"/>
                </a:lnTo>
                <a:lnTo>
                  <a:pt x="546984" y="1614241"/>
                </a:lnTo>
                <a:lnTo>
                  <a:pt x="552066" y="1631380"/>
                </a:lnTo>
                <a:lnTo>
                  <a:pt x="557784" y="1648202"/>
                </a:lnTo>
                <a:lnTo>
                  <a:pt x="563502" y="1665024"/>
                </a:lnTo>
                <a:lnTo>
                  <a:pt x="569854" y="1681528"/>
                </a:lnTo>
                <a:lnTo>
                  <a:pt x="576207" y="1698032"/>
                </a:lnTo>
                <a:lnTo>
                  <a:pt x="583195" y="1714219"/>
                </a:lnTo>
                <a:lnTo>
                  <a:pt x="590501" y="1730406"/>
                </a:lnTo>
                <a:lnTo>
                  <a:pt x="597807" y="1746275"/>
                </a:lnTo>
                <a:lnTo>
                  <a:pt x="605748" y="1762145"/>
                </a:lnTo>
                <a:lnTo>
                  <a:pt x="614007" y="1778014"/>
                </a:lnTo>
                <a:lnTo>
                  <a:pt x="622266" y="1793249"/>
                </a:lnTo>
                <a:lnTo>
                  <a:pt x="630842" y="1808483"/>
                </a:lnTo>
                <a:lnTo>
                  <a:pt x="640054" y="1823401"/>
                </a:lnTo>
                <a:lnTo>
                  <a:pt x="649266" y="1838635"/>
                </a:lnTo>
                <a:lnTo>
                  <a:pt x="658795" y="1852918"/>
                </a:lnTo>
                <a:lnTo>
                  <a:pt x="668642" y="1867518"/>
                </a:lnTo>
                <a:lnTo>
                  <a:pt x="678807" y="1881800"/>
                </a:lnTo>
                <a:lnTo>
                  <a:pt x="689289" y="1895765"/>
                </a:lnTo>
                <a:lnTo>
                  <a:pt x="699771" y="1909413"/>
                </a:lnTo>
                <a:lnTo>
                  <a:pt x="710571" y="1923061"/>
                </a:lnTo>
                <a:lnTo>
                  <a:pt x="722006" y="1936391"/>
                </a:lnTo>
                <a:lnTo>
                  <a:pt x="733441" y="1949404"/>
                </a:lnTo>
                <a:lnTo>
                  <a:pt x="745194" y="1962735"/>
                </a:lnTo>
                <a:lnTo>
                  <a:pt x="756947" y="1975113"/>
                </a:lnTo>
                <a:lnTo>
                  <a:pt x="769335" y="1987491"/>
                </a:lnTo>
                <a:lnTo>
                  <a:pt x="781723" y="1999869"/>
                </a:lnTo>
                <a:lnTo>
                  <a:pt x="794429" y="2011613"/>
                </a:lnTo>
                <a:lnTo>
                  <a:pt x="807453" y="2023673"/>
                </a:lnTo>
                <a:lnTo>
                  <a:pt x="820476" y="2034782"/>
                </a:lnTo>
                <a:lnTo>
                  <a:pt x="833817" y="2046208"/>
                </a:lnTo>
                <a:lnTo>
                  <a:pt x="847476" y="2056999"/>
                </a:lnTo>
                <a:lnTo>
                  <a:pt x="861135" y="2067473"/>
                </a:lnTo>
                <a:lnTo>
                  <a:pt x="875111" y="2077947"/>
                </a:lnTo>
                <a:lnTo>
                  <a:pt x="889405" y="2088103"/>
                </a:lnTo>
                <a:lnTo>
                  <a:pt x="903699" y="2097942"/>
                </a:lnTo>
                <a:lnTo>
                  <a:pt x="918628" y="2107464"/>
                </a:lnTo>
                <a:lnTo>
                  <a:pt x="933558" y="2116668"/>
                </a:lnTo>
                <a:lnTo>
                  <a:pt x="948487" y="2125873"/>
                </a:lnTo>
                <a:lnTo>
                  <a:pt x="963734" y="2134442"/>
                </a:lnTo>
                <a:lnTo>
                  <a:pt x="978981" y="2142694"/>
                </a:lnTo>
                <a:lnTo>
                  <a:pt x="994863" y="2150946"/>
                </a:lnTo>
                <a:lnTo>
                  <a:pt x="1010745" y="2158881"/>
                </a:lnTo>
                <a:lnTo>
                  <a:pt x="1026627" y="2166498"/>
                </a:lnTo>
                <a:lnTo>
                  <a:pt x="1042827" y="2173481"/>
                </a:lnTo>
                <a:lnTo>
                  <a:pt x="1059028" y="2180464"/>
                </a:lnTo>
                <a:lnTo>
                  <a:pt x="1075545" y="2187129"/>
                </a:lnTo>
                <a:lnTo>
                  <a:pt x="1092063" y="2193159"/>
                </a:lnTo>
                <a:lnTo>
                  <a:pt x="1108898" y="2199190"/>
                </a:lnTo>
                <a:lnTo>
                  <a:pt x="1126051" y="2204903"/>
                </a:lnTo>
                <a:lnTo>
                  <a:pt x="1142886" y="2209981"/>
                </a:lnTo>
                <a:lnTo>
                  <a:pt x="1160039" y="2215059"/>
                </a:lnTo>
                <a:lnTo>
                  <a:pt x="1177509" y="2219502"/>
                </a:lnTo>
                <a:lnTo>
                  <a:pt x="1195297" y="2223629"/>
                </a:lnTo>
                <a:lnTo>
                  <a:pt x="1212768" y="2227437"/>
                </a:lnTo>
                <a:lnTo>
                  <a:pt x="1230556" y="2231246"/>
                </a:lnTo>
                <a:lnTo>
                  <a:pt x="1248662" y="2234102"/>
                </a:lnTo>
                <a:lnTo>
                  <a:pt x="1266450" y="2237276"/>
                </a:lnTo>
                <a:lnTo>
                  <a:pt x="1319017" y="1695177"/>
                </a:lnTo>
                <a:lnTo>
                  <a:pt x="1309172" y="1692905"/>
                </a:lnTo>
                <a:lnTo>
                  <a:pt x="1292972" y="1687822"/>
                </a:lnTo>
                <a:lnTo>
                  <a:pt x="1277089" y="1682740"/>
                </a:lnTo>
                <a:lnTo>
                  <a:pt x="1261525" y="1676705"/>
                </a:lnTo>
                <a:lnTo>
                  <a:pt x="1246595" y="1669716"/>
                </a:lnTo>
                <a:lnTo>
                  <a:pt x="1232301" y="1662410"/>
                </a:lnTo>
                <a:lnTo>
                  <a:pt x="1218007" y="1654152"/>
                </a:lnTo>
                <a:lnTo>
                  <a:pt x="1204030" y="1645257"/>
                </a:lnTo>
                <a:lnTo>
                  <a:pt x="1190689" y="1636046"/>
                </a:lnTo>
                <a:lnTo>
                  <a:pt x="1177983" y="1625881"/>
                </a:lnTo>
                <a:lnTo>
                  <a:pt x="1165595" y="1615398"/>
                </a:lnTo>
                <a:lnTo>
                  <a:pt x="1153842" y="1603963"/>
                </a:lnTo>
                <a:lnTo>
                  <a:pt x="1142724" y="1591892"/>
                </a:lnTo>
                <a:lnTo>
                  <a:pt x="1131606" y="1579822"/>
                </a:lnTo>
                <a:lnTo>
                  <a:pt x="1122077" y="1567116"/>
                </a:lnTo>
                <a:lnTo>
                  <a:pt x="1112230" y="1553457"/>
                </a:lnTo>
                <a:lnTo>
                  <a:pt x="1103336" y="1540116"/>
                </a:lnTo>
                <a:lnTo>
                  <a:pt x="1095077" y="1525504"/>
                </a:lnTo>
                <a:lnTo>
                  <a:pt x="1087771" y="1510892"/>
                </a:lnTo>
                <a:lnTo>
                  <a:pt x="1080783" y="1495963"/>
                </a:lnTo>
                <a:lnTo>
                  <a:pt x="1074747" y="1480398"/>
                </a:lnTo>
                <a:lnTo>
                  <a:pt x="1069665" y="1464515"/>
                </a:lnTo>
                <a:lnTo>
                  <a:pt x="1065218" y="1448633"/>
                </a:lnTo>
                <a:lnTo>
                  <a:pt x="1062655" y="1438185"/>
                </a:lnTo>
                <a:close/>
                <a:moveTo>
                  <a:pt x="1383502" y="1159891"/>
                </a:moveTo>
                <a:lnTo>
                  <a:pt x="1373019" y="1160844"/>
                </a:lnTo>
                <a:lnTo>
                  <a:pt x="1362855" y="1162114"/>
                </a:lnTo>
                <a:lnTo>
                  <a:pt x="1353007" y="1164020"/>
                </a:lnTo>
                <a:lnTo>
                  <a:pt x="1342843" y="1166244"/>
                </a:lnTo>
                <a:lnTo>
                  <a:pt x="1333631" y="1168785"/>
                </a:lnTo>
                <a:lnTo>
                  <a:pt x="1324101" y="1172279"/>
                </a:lnTo>
                <a:lnTo>
                  <a:pt x="1314572" y="1175455"/>
                </a:lnTo>
                <a:lnTo>
                  <a:pt x="1305678" y="1179585"/>
                </a:lnTo>
                <a:lnTo>
                  <a:pt x="1297101" y="1184350"/>
                </a:lnTo>
                <a:lnTo>
                  <a:pt x="1288207" y="1189114"/>
                </a:lnTo>
                <a:lnTo>
                  <a:pt x="1279948" y="1194514"/>
                </a:lnTo>
                <a:lnTo>
                  <a:pt x="1272007" y="1199914"/>
                </a:lnTo>
                <a:lnTo>
                  <a:pt x="1264384" y="1206585"/>
                </a:lnTo>
                <a:lnTo>
                  <a:pt x="1257078" y="1212938"/>
                </a:lnTo>
                <a:lnTo>
                  <a:pt x="1249772" y="1219609"/>
                </a:lnTo>
                <a:lnTo>
                  <a:pt x="1243101" y="1226279"/>
                </a:lnTo>
                <a:lnTo>
                  <a:pt x="1236748" y="1233903"/>
                </a:lnTo>
                <a:lnTo>
                  <a:pt x="1230713" y="1241526"/>
                </a:lnTo>
                <a:lnTo>
                  <a:pt x="1224995" y="1249785"/>
                </a:lnTo>
                <a:lnTo>
                  <a:pt x="1219913" y="1258044"/>
                </a:lnTo>
                <a:lnTo>
                  <a:pt x="1214830" y="1266303"/>
                </a:lnTo>
                <a:lnTo>
                  <a:pt x="1210383" y="1275197"/>
                </a:lnTo>
                <a:lnTo>
                  <a:pt x="1206254" y="1284409"/>
                </a:lnTo>
                <a:lnTo>
                  <a:pt x="1202442" y="1293303"/>
                </a:lnTo>
                <a:lnTo>
                  <a:pt x="1199583" y="1302832"/>
                </a:lnTo>
                <a:lnTo>
                  <a:pt x="1196407" y="1312680"/>
                </a:lnTo>
                <a:lnTo>
                  <a:pt x="1194183" y="1322527"/>
                </a:lnTo>
                <a:lnTo>
                  <a:pt x="1192595" y="1332691"/>
                </a:lnTo>
                <a:lnTo>
                  <a:pt x="1191324" y="1342856"/>
                </a:lnTo>
                <a:lnTo>
                  <a:pt x="1190371" y="1353339"/>
                </a:lnTo>
                <a:lnTo>
                  <a:pt x="1190054" y="1363503"/>
                </a:lnTo>
                <a:lnTo>
                  <a:pt x="1190371" y="1373986"/>
                </a:lnTo>
                <a:lnTo>
                  <a:pt x="1191324" y="1384468"/>
                </a:lnTo>
                <a:lnTo>
                  <a:pt x="1192595" y="1394633"/>
                </a:lnTo>
                <a:lnTo>
                  <a:pt x="1194183" y="1404798"/>
                </a:lnTo>
                <a:lnTo>
                  <a:pt x="1196407" y="1414645"/>
                </a:lnTo>
                <a:lnTo>
                  <a:pt x="1199583" y="1424174"/>
                </a:lnTo>
                <a:lnTo>
                  <a:pt x="1202442" y="1433704"/>
                </a:lnTo>
                <a:lnTo>
                  <a:pt x="1206254" y="1442915"/>
                </a:lnTo>
                <a:lnTo>
                  <a:pt x="1210383" y="1451810"/>
                </a:lnTo>
                <a:lnTo>
                  <a:pt x="1214830" y="1460386"/>
                </a:lnTo>
                <a:lnTo>
                  <a:pt x="1219913" y="1469280"/>
                </a:lnTo>
                <a:lnTo>
                  <a:pt x="1224995" y="1477539"/>
                </a:lnTo>
                <a:lnTo>
                  <a:pt x="1230713" y="1485480"/>
                </a:lnTo>
                <a:lnTo>
                  <a:pt x="1236748" y="1493421"/>
                </a:lnTo>
                <a:lnTo>
                  <a:pt x="1243101" y="1500410"/>
                </a:lnTo>
                <a:lnTo>
                  <a:pt x="1249772" y="1507716"/>
                </a:lnTo>
                <a:lnTo>
                  <a:pt x="1257078" y="1514386"/>
                </a:lnTo>
                <a:lnTo>
                  <a:pt x="1264384" y="1520739"/>
                </a:lnTo>
                <a:lnTo>
                  <a:pt x="1272007" y="1526775"/>
                </a:lnTo>
                <a:lnTo>
                  <a:pt x="1279948" y="1532492"/>
                </a:lnTo>
                <a:lnTo>
                  <a:pt x="1288207" y="1537575"/>
                </a:lnTo>
                <a:lnTo>
                  <a:pt x="1297101" y="1542657"/>
                </a:lnTo>
                <a:lnTo>
                  <a:pt x="1305678" y="1547104"/>
                </a:lnTo>
                <a:lnTo>
                  <a:pt x="1314572" y="1551233"/>
                </a:lnTo>
                <a:lnTo>
                  <a:pt x="1323784" y="1555045"/>
                </a:lnTo>
                <a:lnTo>
                  <a:pt x="1333631" y="1557904"/>
                </a:lnTo>
                <a:lnTo>
                  <a:pt x="1342843" y="1561081"/>
                </a:lnTo>
                <a:lnTo>
                  <a:pt x="1352690" y="1563304"/>
                </a:lnTo>
                <a:lnTo>
                  <a:pt x="1362855" y="1564892"/>
                </a:lnTo>
                <a:lnTo>
                  <a:pt x="1373019" y="1566163"/>
                </a:lnTo>
                <a:lnTo>
                  <a:pt x="1383502" y="1567116"/>
                </a:lnTo>
                <a:lnTo>
                  <a:pt x="1393984" y="1567434"/>
                </a:lnTo>
                <a:lnTo>
                  <a:pt x="1404149" y="1567116"/>
                </a:lnTo>
                <a:lnTo>
                  <a:pt x="1414949" y="1566163"/>
                </a:lnTo>
                <a:lnTo>
                  <a:pt x="1425114" y="1564892"/>
                </a:lnTo>
                <a:lnTo>
                  <a:pt x="1435278" y="1563304"/>
                </a:lnTo>
                <a:lnTo>
                  <a:pt x="1444808" y="1561081"/>
                </a:lnTo>
                <a:lnTo>
                  <a:pt x="1454655" y="1557904"/>
                </a:lnTo>
                <a:lnTo>
                  <a:pt x="1464184" y="1555045"/>
                </a:lnTo>
                <a:lnTo>
                  <a:pt x="1473079" y="1551233"/>
                </a:lnTo>
                <a:lnTo>
                  <a:pt x="1482290" y="1547104"/>
                </a:lnTo>
                <a:lnTo>
                  <a:pt x="1491184" y="1542657"/>
                </a:lnTo>
                <a:lnTo>
                  <a:pt x="1499443" y="1537575"/>
                </a:lnTo>
                <a:lnTo>
                  <a:pt x="1507702" y="1532492"/>
                </a:lnTo>
                <a:lnTo>
                  <a:pt x="1515643" y="1526775"/>
                </a:lnTo>
                <a:lnTo>
                  <a:pt x="1523585" y="1520739"/>
                </a:lnTo>
                <a:lnTo>
                  <a:pt x="1531208" y="1514386"/>
                </a:lnTo>
                <a:lnTo>
                  <a:pt x="1537879" y="1507716"/>
                </a:lnTo>
                <a:lnTo>
                  <a:pt x="1544549" y="1500410"/>
                </a:lnTo>
                <a:lnTo>
                  <a:pt x="1551220" y="1493421"/>
                </a:lnTo>
                <a:lnTo>
                  <a:pt x="1557255" y="1485480"/>
                </a:lnTo>
                <a:lnTo>
                  <a:pt x="1562655" y="1477539"/>
                </a:lnTo>
                <a:lnTo>
                  <a:pt x="1568055" y="1469280"/>
                </a:lnTo>
                <a:lnTo>
                  <a:pt x="1572820" y="1460386"/>
                </a:lnTo>
                <a:lnTo>
                  <a:pt x="1577585" y="1451810"/>
                </a:lnTo>
                <a:lnTo>
                  <a:pt x="1581714" y="1442915"/>
                </a:lnTo>
                <a:lnTo>
                  <a:pt x="1585208" y="1433704"/>
                </a:lnTo>
                <a:lnTo>
                  <a:pt x="1588385" y="1424174"/>
                </a:lnTo>
                <a:lnTo>
                  <a:pt x="1591244" y="1414645"/>
                </a:lnTo>
                <a:lnTo>
                  <a:pt x="1593467" y="1404798"/>
                </a:lnTo>
                <a:lnTo>
                  <a:pt x="1595373" y="1394633"/>
                </a:lnTo>
                <a:lnTo>
                  <a:pt x="1596644" y="1384468"/>
                </a:lnTo>
                <a:lnTo>
                  <a:pt x="1597279" y="1373986"/>
                </a:lnTo>
                <a:lnTo>
                  <a:pt x="1597597" y="1363503"/>
                </a:lnTo>
                <a:lnTo>
                  <a:pt x="1597279" y="1353339"/>
                </a:lnTo>
                <a:lnTo>
                  <a:pt x="1596644" y="1342856"/>
                </a:lnTo>
                <a:lnTo>
                  <a:pt x="1595373" y="1332691"/>
                </a:lnTo>
                <a:lnTo>
                  <a:pt x="1593467" y="1322527"/>
                </a:lnTo>
                <a:lnTo>
                  <a:pt x="1591244" y="1312680"/>
                </a:lnTo>
                <a:lnTo>
                  <a:pt x="1588385" y="1302832"/>
                </a:lnTo>
                <a:lnTo>
                  <a:pt x="1585208" y="1293303"/>
                </a:lnTo>
                <a:lnTo>
                  <a:pt x="1581714" y="1284409"/>
                </a:lnTo>
                <a:lnTo>
                  <a:pt x="1577585" y="1275197"/>
                </a:lnTo>
                <a:lnTo>
                  <a:pt x="1572820" y="1266303"/>
                </a:lnTo>
                <a:lnTo>
                  <a:pt x="1568055" y="1258044"/>
                </a:lnTo>
                <a:lnTo>
                  <a:pt x="1562655" y="1249785"/>
                </a:lnTo>
                <a:lnTo>
                  <a:pt x="1557255" y="1241526"/>
                </a:lnTo>
                <a:lnTo>
                  <a:pt x="1551220" y="1233903"/>
                </a:lnTo>
                <a:lnTo>
                  <a:pt x="1544549" y="1226279"/>
                </a:lnTo>
                <a:lnTo>
                  <a:pt x="1537879" y="1219609"/>
                </a:lnTo>
                <a:lnTo>
                  <a:pt x="1531208" y="1212938"/>
                </a:lnTo>
                <a:lnTo>
                  <a:pt x="1523585" y="1206585"/>
                </a:lnTo>
                <a:lnTo>
                  <a:pt x="1515643" y="1199914"/>
                </a:lnTo>
                <a:lnTo>
                  <a:pt x="1507702" y="1194514"/>
                </a:lnTo>
                <a:lnTo>
                  <a:pt x="1499443" y="1189114"/>
                </a:lnTo>
                <a:lnTo>
                  <a:pt x="1491184" y="1184350"/>
                </a:lnTo>
                <a:lnTo>
                  <a:pt x="1482290" y="1179585"/>
                </a:lnTo>
                <a:lnTo>
                  <a:pt x="1473079" y="1175455"/>
                </a:lnTo>
                <a:lnTo>
                  <a:pt x="1464184" y="1172279"/>
                </a:lnTo>
                <a:lnTo>
                  <a:pt x="1454655" y="1168785"/>
                </a:lnTo>
                <a:lnTo>
                  <a:pt x="1444808" y="1166244"/>
                </a:lnTo>
                <a:lnTo>
                  <a:pt x="1435278" y="1164020"/>
                </a:lnTo>
                <a:lnTo>
                  <a:pt x="1425114" y="1162114"/>
                </a:lnTo>
                <a:lnTo>
                  <a:pt x="1414949" y="1160844"/>
                </a:lnTo>
                <a:lnTo>
                  <a:pt x="1404149" y="1159891"/>
                </a:lnTo>
                <a:lnTo>
                  <a:pt x="1393984" y="1159891"/>
                </a:lnTo>
                <a:lnTo>
                  <a:pt x="1383502" y="1159891"/>
                </a:lnTo>
                <a:close/>
                <a:moveTo>
                  <a:pt x="1521201" y="490366"/>
                </a:moveTo>
                <a:lnTo>
                  <a:pt x="1468588" y="1032381"/>
                </a:lnTo>
                <a:lnTo>
                  <a:pt x="1478796" y="1034737"/>
                </a:lnTo>
                <a:lnTo>
                  <a:pt x="1494996" y="1039184"/>
                </a:lnTo>
                <a:lnTo>
                  <a:pt x="1510879" y="1044584"/>
                </a:lnTo>
                <a:lnTo>
                  <a:pt x="1526126" y="1050620"/>
                </a:lnTo>
                <a:lnTo>
                  <a:pt x="1541373" y="1057290"/>
                </a:lnTo>
                <a:lnTo>
                  <a:pt x="1555985" y="1064914"/>
                </a:lnTo>
                <a:lnTo>
                  <a:pt x="1570279" y="1073173"/>
                </a:lnTo>
                <a:lnTo>
                  <a:pt x="1583938" y="1081749"/>
                </a:lnTo>
                <a:lnTo>
                  <a:pt x="1597279" y="1091596"/>
                </a:lnTo>
                <a:lnTo>
                  <a:pt x="1610303" y="1101443"/>
                </a:lnTo>
                <a:lnTo>
                  <a:pt x="1622691" y="1112243"/>
                </a:lnTo>
                <a:lnTo>
                  <a:pt x="1634126" y="1123679"/>
                </a:lnTo>
                <a:lnTo>
                  <a:pt x="1645562" y="1135432"/>
                </a:lnTo>
                <a:lnTo>
                  <a:pt x="1656044" y="1147820"/>
                </a:lnTo>
                <a:lnTo>
                  <a:pt x="1666209" y="1160526"/>
                </a:lnTo>
                <a:lnTo>
                  <a:pt x="1675738" y="1173549"/>
                </a:lnTo>
                <a:lnTo>
                  <a:pt x="1684632" y="1187526"/>
                </a:lnTo>
                <a:lnTo>
                  <a:pt x="1692574" y="1201503"/>
                </a:lnTo>
                <a:lnTo>
                  <a:pt x="1700197" y="1216114"/>
                </a:lnTo>
                <a:lnTo>
                  <a:pt x="1706868" y="1231361"/>
                </a:lnTo>
                <a:lnTo>
                  <a:pt x="1712903" y="1246609"/>
                </a:lnTo>
                <a:lnTo>
                  <a:pt x="1718621" y="1262491"/>
                </a:lnTo>
                <a:lnTo>
                  <a:pt x="1723068" y="1278691"/>
                </a:lnTo>
                <a:lnTo>
                  <a:pt x="1725403" y="1288811"/>
                </a:lnTo>
                <a:lnTo>
                  <a:pt x="2267666" y="1236231"/>
                </a:lnTo>
                <a:lnTo>
                  <a:pt x="2265125" y="1218140"/>
                </a:lnTo>
                <a:lnTo>
                  <a:pt x="2261630" y="1200683"/>
                </a:lnTo>
                <a:lnTo>
                  <a:pt x="2258136" y="1182909"/>
                </a:lnTo>
                <a:lnTo>
                  <a:pt x="2254325" y="1165136"/>
                </a:lnTo>
                <a:lnTo>
                  <a:pt x="2250195" y="1147362"/>
                </a:lnTo>
                <a:lnTo>
                  <a:pt x="2245748" y="1130223"/>
                </a:lnTo>
                <a:lnTo>
                  <a:pt x="2240666" y="1112766"/>
                </a:lnTo>
                <a:lnTo>
                  <a:pt x="2235584" y="1095945"/>
                </a:lnTo>
                <a:lnTo>
                  <a:pt x="2229866" y="1079123"/>
                </a:lnTo>
                <a:lnTo>
                  <a:pt x="2223831" y="1061984"/>
                </a:lnTo>
                <a:lnTo>
                  <a:pt x="2217478" y="1045480"/>
                </a:lnTo>
                <a:lnTo>
                  <a:pt x="2211125" y="1028976"/>
                </a:lnTo>
                <a:lnTo>
                  <a:pt x="2204454" y="1012789"/>
                </a:lnTo>
                <a:lnTo>
                  <a:pt x="2197149" y="996602"/>
                </a:lnTo>
                <a:lnTo>
                  <a:pt x="2189843" y="980732"/>
                </a:lnTo>
                <a:lnTo>
                  <a:pt x="2181902" y="965180"/>
                </a:lnTo>
                <a:lnTo>
                  <a:pt x="2173643" y="949311"/>
                </a:lnTo>
                <a:lnTo>
                  <a:pt x="2165384" y="933759"/>
                </a:lnTo>
                <a:lnTo>
                  <a:pt x="2156490" y="918842"/>
                </a:lnTo>
                <a:lnTo>
                  <a:pt x="2147596" y="903607"/>
                </a:lnTo>
                <a:lnTo>
                  <a:pt x="2138067" y="888690"/>
                </a:lnTo>
                <a:lnTo>
                  <a:pt x="2128855" y="874090"/>
                </a:lnTo>
                <a:lnTo>
                  <a:pt x="2119008" y="859807"/>
                </a:lnTo>
                <a:lnTo>
                  <a:pt x="2108843" y="845525"/>
                </a:lnTo>
                <a:lnTo>
                  <a:pt x="2098361" y="831560"/>
                </a:lnTo>
                <a:lnTo>
                  <a:pt x="2087561" y="817594"/>
                </a:lnTo>
                <a:lnTo>
                  <a:pt x="2076761" y="803947"/>
                </a:lnTo>
                <a:lnTo>
                  <a:pt x="2065644" y="790934"/>
                </a:lnTo>
                <a:lnTo>
                  <a:pt x="2054209" y="777603"/>
                </a:lnTo>
                <a:lnTo>
                  <a:pt x="2042138" y="764591"/>
                </a:lnTo>
                <a:lnTo>
                  <a:pt x="2030385" y="752212"/>
                </a:lnTo>
                <a:lnTo>
                  <a:pt x="2017997" y="739834"/>
                </a:lnTo>
                <a:lnTo>
                  <a:pt x="2005609" y="727456"/>
                </a:lnTo>
                <a:lnTo>
                  <a:pt x="1993221" y="715395"/>
                </a:lnTo>
                <a:lnTo>
                  <a:pt x="1980197" y="703652"/>
                </a:lnTo>
                <a:lnTo>
                  <a:pt x="1966856" y="692226"/>
                </a:lnTo>
                <a:lnTo>
                  <a:pt x="1953833" y="681117"/>
                </a:lnTo>
                <a:lnTo>
                  <a:pt x="1940174" y="670326"/>
                </a:lnTo>
                <a:lnTo>
                  <a:pt x="1926198" y="659535"/>
                </a:lnTo>
                <a:lnTo>
                  <a:pt x="1912221" y="649061"/>
                </a:lnTo>
                <a:lnTo>
                  <a:pt x="1897927" y="638904"/>
                </a:lnTo>
                <a:lnTo>
                  <a:pt x="1883633" y="629065"/>
                </a:lnTo>
                <a:lnTo>
                  <a:pt x="1869022" y="619861"/>
                </a:lnTo>
                <a:lnTo>
                  <a:pt x="1854092" y="610339"/>
                </a:lnTo>
                <a:lnTo>
                  <a:pt x="1838845" y="601452"/>
                </a:lnTo>
                <a:lnTo>
                  <a:pt x="1823916" y="592566"/>
                </a:lnTo>
                <a:lnTo>
                  <a:pt x="1808352" y="584313"/>
                </a:lnTo>
                <a:lnTo>
                  <a:pt x="1792469" y="576061"/>
                </a:lnTo>
                <a:lnTo>
                  <a:pt x="1776905" y="568127"/>
                </a:lnTo>
                <a:lnTo>
                  <a:pt x="1761022" y="560827"/>
                </a:lnTo>
                <a:lnTo>
                  <a:pt x="1744823" y="553527"/>
                </a:lnTo>
                <a:lnTo>
                  <a:pt x="1728623" y="546862"/>
                </a:lnTo>
                <a:lnTo>
                  <a:pt x="1712105" y="540514"/>
                </a:lnTo>
                <a:lnTo>
                  <a:pt x="1695588" y="534166"/>
                </a:lnTo>
                <a:lnTo>
                  <a:pt x="1678435" y="528136"/>
                </a:lnTo>
                <a:lnTo>
                  <a:pt x="1661600" y="522740"/>
                </a:lnTo>
                <a:lnTo>
                  <a:pt x="1644765" y="517344"/>
                </a:lnTo>
                <a:lnTo>
                  <a:pt x="1627294" y="512584"/>
                </a:lnTo>
                <a:lnTo>
                  <a:pt x="1610141" y="507823"/>
                </a:lnTo>
                <a:lnTo>
                  <a:pt x="1592671" y="503697"/>
                </a:lnTo>
                <a:lnTo>
                  <a:pt x="1574883" y="499888"/>
                </a:lnTo>
                <a:lnTo>
                  <a:pt x="1557095" y="496397"/>
                </a:lnTo>
                <a:lnTo>
                  <a:pt x="1539306" y="492905"/>
                </a:lnTo>
                <a:lnTo>
                  <a:pt x="1521201" y="490366"/>
                </a:lnTo>
                <a:close/>
                <a:moveTo>
                  <a:pt x="1266450" y="490366"/>
                </a:moveTo>
                <a:lnTo>
                  <a:pt x="1248344" y="492905"/>
                </a:lnTo>
                <a:lnTo>
                  <a:pt x="1230556" y="496397"/>
                </a:lnTo>
                <a:lnTo>
                  <a:pt x="1212768" y="499888"/>
                </a:lnTo>
                <a:lnTo>
                  <a:pt x="1195297" y="503697"/>
                </a:lnTo>
                <a:lnTo>
                  <a:pt x="1177509" y="507823"/>
                </a:lnTo>
                <a:lnTo>
                  <a:pt x="1160039" y="512584"/>
                </a:lnTo>
                <a:lnTo>
                  <a:pt x="1142886" y="517344"/>
                </a:lnTo>
                <a:lnTo>
                  <a:pt x="1126051" y="522740"/>
                </a:lnTo>
                <a:lnTo>
                  <a:pt x="1108898" y="528136"/>
                </a:lnTo>
                <a:lnTo>
                  <a:pt x="1092063" y="534166"/>
                </a:lnTo>
                <a:lnTo>
                  <a:pt x="1075545" y="540514"/>
                </a:lnTo>
                <a:lnTo>
                  <a:pt x="1059028" y="546862"/>
                </a:lnTo>
                <a:lnTo>
                  <a:pt x="1042827" y="553527"/>
                </a:lnTo>
                <a:lnTo>
                  <a:pt x="1026627" y="560827"/>
                </a:lnTo>
                <a:lnTo>
                  <a:pt x="1010745" y="568127"/>
                </a:lnTo>
                <a:lnTo>
                  <a:pt x="994863" y="576061"/>
                </a:lnTo>
                <a:lnTo>
                  <a:pt x="978981" y="584313"/>
                </a:lnTo>
                <a:lnTo>
                  <a:pt x="963734" y="592566"/>
                </a:lnTo>
                <a:lnTo>
                  <a:pt x="948487" y="601452"/>
                </a:lnTo>
                <a:lnTo>
                  <a:pt x="933558" y="610339"/>
                </a:lnTo>
                <a:lnTo>
                  <a:pt x="918946" y="619861"/>
                </a:lnTo>
                <a:lnTo>
                  <a:pt x="904334" y="629065"/>
                </a:lnTo>
                <a:lnTo>
                  <a:pt x="889405" y="638904"/>
                </a:lnTo>
                <a:lnTo>
                  <a:pt x="875429" y="649061"/>
                </a:lnTo>
                <a:lnTo>
                  <a:pt x="861135" y="659535"/>
                </a:lnTo>
                <a:lnTo>
                  <a:pt x="847794" y="670326"/>
                </a:lnTo>
                <a:lnTo>
                  <a:pt x="833817" y="681117"/>
                </a:lnTo>
                <a:lnTo>
                  <a:pt x="820476" y="692226"/>
                </a:lnTo>
                <a:lnTo>
                  <a:pt x="807453" y="703652"/>
                </a:lnTo>
                <a:lnTo>
                  <a:pt x="794747" y="715395"/>
                </a:lnTo>
                <a:lnTo>
                  <a:pt x="781723" y="727456"/>
                </a:lnTo>
                <a:lnTo>
                  <a:pt x="769335" y="739834"/>
                </a:lnTo>
                <a:lnTo>
                  <a:pt x="757265" y="752212"/>
                </a:lnTo>
                <a:lnTo>
                  <a:pt x="745194" y="764591"/>
                </a:lnTo>
                <a:lnTo>
                  <a:pt x="733759" y="777603"/>
                </a:lnTo>
                <a:lnTo>
                  <a:pt x="722006" y="790934"/>
                </a:lnTo>
                <a:lnTo>
                  <a:pt x="710571" y="803947"/>
                </a:lnTo>
                <a:lnTo>
                  <a:pt x="699771" y="817594"/>
                </a:lnTo>
                <a:lnTo>
                  <a:pt x="689289" y="831560"/>
                </a:lnTo>
                <a:lnTo>
                  <a:pt x="678807" y="845525"/>
                </a:lnTo>
                <a:lnTo>
                  <a:pt x="668960" y="859807"/>
                </a:lnTo>
                <a:lnTo>
                  <a:pt x="658795" y="874090"/>
                </a:lnTo>
                <a:lnTo>
                  <a:pt x="649266" y="888690"/>
                </a:lnTo>
                <a:lnTo>
                  <a:pt x="640054" y="903607"/>
                </a:lnTo>
                <a:lnTo>
                  <a:pt x="630842" y="918842"/>
                </a:lnTo>
                <a:lnTo>
                  <a:pt x="622266" y="933759"/>
                </a:lnTo>
                <a:lnTo>
                  <a:pt x="614007" y="949311"/>
                </a:lnTo>
                <a:lnTo>
                  <a:pt x="605748" y="965180"/>
                </a:lnTo>
                <a:lnTo>
                  <a:pt x="598125" y="980732"/>
                </a:lnTo>
                <a:lnTo>
                  <a:pt x="590501" y="996602"/>
                </a:lnTo>
                <a:lnTo>
                  <a:pt x="583513" y="1012789"/>
                </a:lnTo>
                <a:lnTo>
                  <a:pt x="576207" y="1028976"/>
                </a:lnTo>
                <a:lnTo>
                  <a:pt x="569854" y="1045480"/>
                </a:lnTo>
                <a:lnTo>
                  <a:pt x="563502" y="1061984"/>
                </a:lnTo>
                <a:lnTo>
                  <a:pt x="557784" y="1079123"/>
                </a:lnTo>
                <a:lnTo>
                  <a:pt x="552066" y="1095945"/>
                </a:lnTo>
                <a:lnTo>
                  <a:pt x="546984" y="1112766"/>
                </a:lnTo>
                <a:lnTo>
                  <a:pt x="541902" y="1130223"/>
                </a:lnTo>
                <a:lnTo>
                  <a:pt x="537455" y="1147362"/>
                </a:lnTo>
                <a:lnTo>
                  <a:pt x="533325" y="1165136"/>
                </a:lnTo>
                <a:lnTo>
                  <a:pt x="529196" y="1182909"/>
                </a:lnTo>
                <a:lnTo>
                  <a:pt x="526019" y="1200683"/>
                </a:lnTo>
                <a:lnTo>
                  <a:pt x="522843" y="1218140"/>
                </a:lnTo>
                <a:lnTo>
                  <a:pt x="519984" y="1236231"/>
                </a:lnTo>
                <a:lnTo>
                  <a:pt x="1062444" y="1288803"/>
                </a:lnTo>
                <a:lnTo>
                  <a:pt x="1064583" y="1278691"/>
                </a:lnTo>
                <a:lnTo>
                  <a:pt x="1069347" y="1262491"/>
                </a:lnTo>
                <a:lnTo>
                  <a:pt x="1074747" y="1246609"/>
                </a:lnTo>
                <a:lnTo>
                  <a:pt x="1080783" y="1231361"/>
                </a:lnTo>
                <a:lnTo>
                  <a:pt x="1087771" y="1216114"/>
                </a:lnTo>
                <a:lnTo>
                  <a:pt x="1095077" y="1201503"/>
                </a:lnTo>
                <a:lnTo>
                  <a:pt x="1103336" y="1187526"/>
                </a:lnTo>
                <a:lnTo>
                  <a:pt x="1112230" y="1173549"/>
                </a:lnTo>
                <a:lnTo>
                  <a:pt x="1121442" y="1160526"/>
                </a:lnTo>
                <a:lnTo>
                  <a:pt x="1131606" y="1147185"/>
                </a:lnTo>
                <a:lnTo>
                  <a:pt x="1142407" y="1135432"/>
                </a:lnTo>
                <a:lnTo>
                  <a:pt x="1153524" y="1123361"/>
                </a:lnTo>
                <a:lnTo>
                  <a:pt x="1165595" y="1112243"/>
                </a:lnTo>
                <a:lnTo>
                  <a:pt x="1177665" y="1101443"/>
                </a:lnTo>
                <a:lnTo>
                  <a:pt x="1190689" y="1091279"/>
                </a:lnTo>
                <a:lnTo>
                  <a:pt x="1204030" y="1081749"/>
                </a:lnTo>
                <a:lnTo>
                  <a:pt x="1218007" y="1073173"/>
                </a:lnTo>
                <a:lnTo>
                  <a:pt x="1231983" y="1064914"/>
                </a:lnTo>
                <a:lnTo>
                  <a:pt x="1246595" y="1057290"/>
                </a:lnTo>
                <a:lnTo>
                  <a:pt x="1261525" y="1050620"/>
                </a:lnTo>
                <a:lnTo>
                  <a:pt x="1277089" y="1044584"/>
                </a:lnTo>
                <a:lnTo>
                  <a:pt x="1292972" y="1039184"/>
                </a:lnTo>
                <a:lnTo>
                  <a:pt x="1309172" y="1034737"/>
                </a:lnTo>
                <a:lnTo>
                  <a:pt x="1319052" y="1032267"/>
                </a:lnTo>
                <a:lnTo>
                  <a:pt x="1266450" y="490366"/>
                </a:lnTo>
                <a:close/>
                <a:moveTo>
                  <a:pt x="1094286" y="0"/>
                </a:moveTo>
                <a:lnTo>
                  <a:pt x="1100957" y="0"/>
                </a:lnTo>
                <a:lnTo>
                  <a:pt x="1107627" y="952"/>
                </a:lnTo>
                <a:lnTo>
                  <a:pt x="1113980" y="2539"/>
                </a:lnTo>
                <a:lnTo>
                  <a:pt x="1120333" y="4761"/>
                </a:lnTo>
                <a:lnTo>
                  <a:pt x="1126368" y="7300"/>
                </a:lnTo>
                <a:lnTo>
                  <a:pt x="1132086" y="10791"/>
                </a:lnTo>
                <a:lnTo>
                  <a:pt x="1137168" y="14600"/>
                </a:lnTo>
                <a:lnTo>
                  <a:pt x="1142568" y="18726"/>
                </a:lnTo>
                <a:lnTo>
                  <a:pt x="1147015" y="23487"/>
                </a:lnTo>
                <a:lnTo>
                  <a:pt x="1151145" y="28882"/>
                </a:lnTo>
                <a:lnTo>
                  <a:pt x="1154956" y="34595"/>
                </a:lnTo>
                <a:lnTo>
                  <a:pt x="1157815" y="40943"/>
                </a:lnTo>
                <a:lnTo>
                  <a:pt x="1160674" y="47291"/>
                </a:lnTo>
                <a:lnTo>
                  <a:pt x="1231191" y="266290"/>
                </a:lnTo>
                <a:lnTo>
                  <a:pt x="1251203" y="263433"/>
                </a:lnTo>
                <a:lnTo>
                  <a:pt x="1271532" y="261211"/>
                </a:lnTo>
                <a:lnTo>
                  <a:pt x="1291544" y="258990"/>
                </a:lnTo>
                <a:lnTo>
                  <a:pt x="1311873" y="257403"/>
                </a:lnTo>
                <a:lnTo>
                  <a:pt x="1332202" y="256133"/>
                </a:lnTo>
                <a:lnTo>
                  <a:pt x="1352531" y="255181"/>
                </a:lnTo>
                <a:lnTo>
                  <a:pt x="1373178" y="254546"/>
                </a:lnTo>
                <a:lnTo>
                  <a:pt x="1393825" y="254546"/>
                </a:lnTo>
                <a:lnTo>
                  <a:pt x="1414154" y="254546"/>
                </a:lnTo>
                <a:lnTo>
                  <a:pt x="1435119" y="255181"/>
                </a:lnTo>
                <a:lnTo>
                  <a:pt x="1455448" y="256133"/>
                </a:lnTo>
                <a:lnTo>
                  <a:pt x="1475778" y="257403"/>
                </a:lnTo>
                <a:lnTo>
                  <a:pt x="1496107" y="258990"/>
                </a:lnTo>
                <a:lnTo>
                  <a:pt x="1515801" y="261211"/>
                </a:lnTo>
                <a:lnTo>
                  <a:pt x="1536130" y="263433"/>
                </a:lnTo>
                <a:lnTo>
                  <a:pt x="1556142" y="266290"/>
                </a:lnTo>
                <a:lnTo>
                  <a:pt x="1627294" y="47291"/>
                </a:lnTo>
                <a:lnTo>
                  <a:pt x="1629835" y="40626"/>
                </a:lnTo>
                <a:lnTo>
                  <a:pt x="1633012" y="34595"/>
                </a:lnTo>
                <a:lnTo>
                  <a:pt x="1636823" y="28882"/>
                </a:lnTo>
                <a:lnTo>
                  <a:pt x="1640953" y="23487"/>
                </a:lnTo>
                <a:lnTo>
                  <a:pt x="1645400" y="18726"/>
                </a:lnTo>
                <a:lnTo>
                  <a:pt x="1650164" y="14600"/>
                </a:lnTo>
                <a:lnTo>
                  <a:pt x="1655882" y="10474"/>
                </a:lnTo>
                <a:lnTo>
                  <a:pt x="1661600" y="7300"/>
                </a:lnTo>
                <a:lnTo>
                  <a:pt x="1667635" y="4761"/>
                </a:lnTo>
                <a:lnTo>
                  <a:pt x="1673670" y="2539"/>
                </a:lnTo>
                <a:lnTo>
                  <a:pt x="1680023" y="952"/>
                </a:lnTo>
                <a:lnTo>
                  <a:pt x="1686694" y="0"/>
                </a:lnTo>
                <a:lnTo>
                  <a:pt x="1693682" y="0"/>
                </a:lnTo>
                <a:lnTo>
                  <a:pt x="1700352" y="317"/>
                </a:lnTo>
                <a:lnTo>
                  <a:pt x="1707023" y="1270"/>
                </a:lnTo>
                <a:lnTo>
                  <a:pt x="1714011" y="2857"/>
                </a:lnTo>
                <a:lnTo>
                  <a:pt x="1934774" y="75221"/>
                </a:lnTo>
                <a:lnTo>
                  <a:pt x="1941762" y="77443"/>
                </a:lnTo>
                <a:lnTo>
                  <a:pt x="1947798" y="80617"/>
                </a:lnTo>
                <a:lnTo>
                  <a:pt x="1953833" y="84108"/>
                </a:lnTo>
                <a:lnTo>
                  <a:pt x="1958915" y="88234"/>
                </a:lnTo>
                <a:lnTo>
                  <a:pt x="1963997" y="93312"/>
                </a:lnTo>
                <a:lnTo>
                  <a:pt x="1968127" y="98073"/>
                </a:lnTo>
                <a:lnTo>
                  <a:pt x="1971621" y="103469"/>
                </a:lnTo>
                <a:lnTo>
                  <a:pt x="1975115" y="108864"/>
                </a:lnTo>
                <a:lnTo>
                  <a:pt x="1977656" y="114895"/>
                </a:lnTo>
                <a:lnTo>
                  <a:pt x="1980197" y="121243"/>
                </a:lnTo>
                <a:lnTo>
                  <a:pt x="1981468" y="127908"/>
                </a:lnTo>
                <a:lnTo>
                  <a:pt x="1982421" y="134573"/>
                </a:lnTo>
                <a:lnTo>
                  <a:pt x="1982738" y="141238"/>
                </a:lnTo>
                <a:lnTo>
                  <a:pt x="1981786" y="148221"/>
                </a:lnTo>
                <a:lnTo>
                  <a:pt x="1980833" y="154886"/>
                </a:lnTo>
                <a:lnTo>
                  <a:pt x="1979244" y="161551"/>
                </a:lnTo>
                <a:lnTo>
                  <a:pt x="1907774" y="380550"/>
                </a:lnTo>
                <a:lnTo>
                  <a:pt x="1925880" y="390389"/>
                </a:lnTo>
                <a:lnTo>
                  <a:pt x="1943986" y="400228"/>
                </a:lnTo>
                <a:lnTo>
                  <a:pt x="1961456" y="410702"/>
                </a:lnTo>
                <a:lnTo>
                  <a:pt x="1978927" y="421175"/>
                </a:lnTo>
                <a:lnTo>
                  <a:pt x="1996397" y="431967"/>
                </a:lnTo>
                <a:lnTo>
                  <a:pt x="2013232" y="443393"/>
                </a:lnTo>
                <a:lnTo>
                  <a:pt x="2029750" y="454501"/>
                </a:lnTo>
                <a:lnTo>
                  <a:pt x="2046585" y="466562"/>
                </a:lnTo>
                <a:lnTo>
                  <a:pt x="2062785" y="478623"/>
                </a:lnTo>
                <a:lnTo>
                  <a:pt x="2078985" y="491001"/>
                </a:lnTo>
                <a:lnTo>
                  <a:pt x="2094867" y="503697"/>
                </a:lnTo>
                <a:lnTo>
                  <a:pt x="2110432" y="516709"/>
                </a:lnTo>
                <a:lnTo>
                  <a:pt x="2125679" y="529723"/>
                </a:lnTo>
                <a:lnTo>
                  <a:pt x="2140925" y="543370"/>
                </a:lnTo>
                <a:lnTo>
                  <a:pt x="2155855" y="557335"/>
                </a:lnTo>
                <a:lnTo>
                  <a:pt x="2170466" y="571301"/>
                </a:lnTo>
                <a:lnTo>
                  <a:pt x="2357242" y="435775"/>
                </a:lnTo>
                <a:lnTo>
                  <a:pt x="2362959" y="431967"/>
                </a:lnTo>
                <a:lnTo>
                  <a:pt x="2369312" y="428793"/>
                </a:lnTo>
                <a:lnTo>
                  <a:pt x="2375347" y="426571"/>
                </a:lnTo>
                <a:lnTo>
                  <a:pt x="2382018" y="424667"/>
                </a:lnTo>
                <a:lnTo>
                  <a:pt x="2388371" y="423397"/>
                </a:lnTo>
                <a:lnTo>
                  <a:pt x="2395041" y="422762"/>
                </a:lnTo>
                <a:lnTo>
                  <a:pt x="2401712" y="422762"/>
                </a:lnTo>
                <a:lnTo>
                  <a:pt x="2408065" y="423397"/>
                </a:lnTo>
                <a:lnTo>
                  <a:pt x="2414418" y="424984"/>
                </a:lnTo>
                <a:lnTo>
                  <a:pt x="2420770" y="426888"/>
                </a:lnTo>
                <a:lnTo>
                  <a:pt x="2426806" y="429428"/>
                </a:lnTo>
                <a:lnTo>
                  <a:pt x="2432841" y="432601"/>
                </a:lnTo>
                <a:lnTo>
                  <a:pt x="2438559" y="436093"/>
                </a:lnTo>
                <a:lnTo>
                  <a:pt x="2443959" y="440854"/>
                </a:lnTo>
                <a:lnTo>
                  <a:pt x="2448406" y="445614"/>
                </a:lnTo>
                <a:lnTo>
                  <a:pt x="2452853" y="451327"/>
                </a:lnTo>
                <a:lnTo>
                  <a:pt x="2589757" y="638904"/>
                </a:lnTo>
                <a:lnTo>
                  <a:pt x="2593569" y="644935"/>
                </a:lnTo>
                <a:lnTo>
                  <a:pt x="2596746" y="650965"/>
                </a:lnTo>
                <a:lnTo>
                  <a:pt x="2599287" y="657313"/>
                </a:lnTo>
                <a:lnTo>
                  <a:pt x="2601193" y="663661"/>
                </a:lnTo>
                <a:lnTo>
                  <a:pt x="2602463" y="670326"/>
                </a:lnTo>
                <a:lnTo>
                  <a:pt x="2602781" y="676991"/>
                </a:lnTo>
                <a:lnTo>
                  <a:pt x="2602781" y="683656"/>
                </a:lnTo>
                <a:lnTo>
                  <a:pt x="2601828" y="690004"/>
                </a:lnTo>
                <a:lnTo>
                  <a:pt x="2600557" y="696352"/>
                </a:lnTo>
                <a:lnTo>
                  <a:pt x="2598652" y="703017"/>
                </a:lnTo>
                <a:lnTo>
                  <a:pt x="2596428" y="709047"/>
                </a:lnTo>
                <a:lnTo>
                  <a:pt x="2592934" y="715078"/>
                </a:lnTo>
                <a:lnTo>
                  <a:pt x="2589122" y="720473"/>
                </a:lnTo>
                <a:lnTo>
                  <a:pt x="2584993" y="725869"/>
                </a:lnTo>
                <a:lnTo>
                  <a:pt x="2580228" y="730630"/>
                </a:lnTo>
                <a:lnTo>
                  <a:pt x="2574828" y="734756"/>
                </a:lnTo>
                <a:lnTo>
                  <a:pt x="2388053" y="870281"/>
                </a:lnTo>
                <a:lnTo>
                  <a:pt x="2396629" y="888372"/>
                </a:lnTo>
                <a:lnTo>
                  <a:pt x="2405524" y="906781"/>
                </a:lnTo>
                <a:lnTo>
                  <a:pt x="2413465" y="925189"/>
                </a:lnTo>
                <a:lnTo>
                  <a:pt x="2421088" y="943598"/>
                </a:lnTo>
                <a:lnTo>
                  <a:pt x="2428712" y="962324"/>
                </a:lnTo>
                <a:lnTo>
                  <a:pt x="2436017" y="981367"/>
                </a:lnTo>
                <a:lnTo>
                  <a:pt x="2442688" y="1000411"/>
                </a:lnTo>
                <a:lnTo>
                  <a:pt x="2449041" y="1019454"/>
                </a:lnTo>
                <a:lnTo>
                  <a:pt x="2455394" y="1039132"/>
                </a:lnTo>
                <a:lnTo>
                  <a:pt x="2461111" y="1058810"/>
                </a:lnTo>
                <a:lnTo>
                  <a:pt x="2466829" y="1078171"/>
                </a:lnTo>
                <a:lnTo>
                  <a:pt x="2471594" y="1098167"/>
                </a:lnTo>
                <a:lnTo>
                  <a:pt x="2476676" y="1118162"/>
                </a:lnTo>
                <a:lnTo>
                  <a:pt x="2480805" y="1138158"/>
                </a:lnTo>
                <a:lnTo>
                  <a:pt x="2484935" y="1158470"/>
                </a:lnTo>
                <a:lnTo>
                  <a:pt x="2488746" y="1178783"/>
                </a:lnTo>
                <a:lnTo>
                  <a:pt x="2718721" y="1178783"/>
                </a:lnTo>
                <a:lnTo>
                  <a:pt x="2725709" y="1179101"/>
                </a:lnTo>
                <a:lnTo>
                  <a:pt x="2732698" y="1180370"/>
                </a:lnTo>
                <a:lnTo>
                  <a:pt x="2739368" y="1181640"/>
                </a:lnTo>
                <a:lnTo>
                  <a:pt x="2745403" y="1184496"/>
                </a:lnTo>
                <a:lnTo>
                  <a:pt x="2751439" y="1187035"/>
                </a:lnTo>
                <a:lnTo>
                  <a:pt x="2757156" y="1190527"/>
                </a:lnTo>
                <a:lnTo>
                  <a:pt x="2762239" y="1194653"/>
                </a:lnTo>
                <a:lnTo>
                  <a:pt x="2767321" y="1199096"/>
                </a:lnTo>
                <a:lnTo>
                  <a:pt x="2771768" y="1203857"/>
                </a:lnTo>
                <a:lnTo>
                  <a:pt x="2775897" y="1209253"/>
                </a:lnTo>
                <a:lnTo>
                  <a:pt x="2779391" y="1214966"/>
                </a:lnTo>
                <a:lnTo>
                  <a:pt x="2782250" y="1220361"/>
                </a:lnTo>
                <a:lnTo>
                  <a:pt x="2784474" y="1226709"/>
                </a:lnTo>
                <a:lnTo>
                  <a:pt x="2786062" y="1233692"/>
                </a:lnTo>
                <a:lnTo>
                  <a:pt x="2787015" y="1240357"/>
                </a:lnTo>
                <a:lnTo>
                  <a:pt x="2787650" y="1247022"/>
                </a:lnTo>
                <a:lnTo>
                  <a:pt x="2787650" y="1479986"/>
                </a:lnTo>
                <a:lnTo>
                  <a:pt x="2787015" y="1486651"/>
                </a:lnTo>
                <a:lnTo>
                  <a:pt x="2786380" y="1493951"/>
                </a:lnTo>
                <a:lnTo>
                  <a:pt x="2784474" y="1500299"/>
                </a:lnTo>
                <a:lnTo>
                  <a:pt x="2782250" y="1506646"/>
                </a:lnTo>
                <a:lnTo>
                  <a:pt x="2779391" y="1512677"/>
                </a:lnTo>
                <a:lnTo>
                  <a:pt x="2775897" y="1518390"/>
                </a:lnTo>
                <a:lnTo>
                  <a:pt x="2771768" y="1523785"/>
                </a:lnTo>
                <a:lnTo>
                  <a:pt x="2767639" y="1528546"/>
                </a:lnTo>
                <a:lnTo>
                  <a:pt x="2762556" y="1532672"/>
                </a:lnTo>
                <a:lnTo>
                  <a:pt x="2757156" y="1536798"/>
                </a:lnTo>
                <a:lnTo>
                  <a:pt x="2751439" y="1540290"/>
                </a:lnTo>
                <a:lnTo>
                  <a:pt x="2745403" y="1543146"/>
                </a:lnTo>
                <a:lnTo>
                  <a:pt x="2739368" y="1545368"/>
                </a:lnTo>
                <a:lnTo>
                  <a:pt x="2732698" y="1546955"/>
                </a:lnTo>
                <a:lnTo>
                  <a:pt x="2725709" y="1548224"/>
                </a:lnTo>
                <a:lnTo>
                  <a:pt x="2719039" y="1548542"/>
                </a:lnTo>
                <a:lnTo>
                  <a:pt x="2488746" y="1548542"/>
                </a:lnTo>
                <a:lnTo>
                  <a:pt x="2484935" y="1568855"/>
                </a:lnTo>
                <a:lnTo>
                  <a:pt x="2480805" y="1589168"/>
                </a:lnTo>
                <a:lnTo>
                  <a:pt x="2476676" y="1609163"/>
                </a:lnTo>
                <a:lnTo>
                  <a:pt x="2471594" y="1629476"/>
                </a:lnTo>
                <a:lnTo>
                  <a:pt x="2466829" y="1648837"/>
                </a:lnTo>
                <a:lnTo>
                  <a:pt x="2461111" y="1668832"/>
                </a:lnTo>
                <a:lnTo>
                  <a:pt x="2455394" y="1688510"/>
                </a:lnTo>
                <a:lnTo>
                  <a:pt x="2449041" y="1707554"/>
                </a:lnTo>
                <a:lnTo>
                  <a:pt x="2442688" y="1726914"/>
                </a:lnTo>
                <a:lnTo>
                  <a:pt x="2436017" y="1745958"/>
                </a:lnTo>
                <a:lnTo>
                  <a:pt x="2428712" y="1764684"/>
                </a:lnTo>
                <a:lnTo>
                  <a:pt x="2421088" y="1783410"/>
                </a:lnTo>
                <a:lnTo>
                  <a:pt x="2413465" y="1802453"/>
                </a:lnTo>
                <a:lnTo>
                  <a:pt x="2405524" y="1820862"/>
                </a:lnTo>
                <a:lnTo>
                  <a:pt x="2396629" y="1838953"/>
                </a:lnTo>
                <a:lnTo>
                  <a:pt x="2388053" y="1857044"/>
                </a:lnTo>
                <a:lnTo>
                  <a:pt x="2574828" y="1992252"/>
                </a:lnTo>
                <a:lnTo>
                  <a:pt x="2580228" y="1996378"/>
                </a:lnTo>
                <a:lnTo>
                  <a:pt x="2584993" y="2001456"/>
                </a:lnTo>
                <a:lnTo>
                  <a:pt x="2589122" y="2006534"/>
                </a:lnTo>
                <a:lnTo>
                  <a:pt x="2592934" y="2012247"/>
                </a:lnTo>
                <a:lnTo>
                  <a:pt x="2596428" y="2018278"/>
                </a:lnTo>
                <a:lnTo>
                  <a:pt x="2598652" y="2024308"/>
                </a:lnTo>
                <a:lnTo>
                  <a:pt x="2600557" y="2030656"/>
                </a:lnTo>
                <a:lnTo>
                  <a:pt x="2601828" y="2037004"/>
                </a:lnTo>
                <a:lnTo>
                  <a:pt x="2602781" y="2043352"/>
                </a:lnTo>
                <a:lnTo>
                  <a:pt x="2602781" y="2050334"/>
                </a:lnTo>
                <a:lnTo>
                  <a:pt x="2602463" y="2056682"/>
                </a:lnTo>
                <a:lnTo>
                  <a:pt x="2601193" y="2063347"/>
                </a:lnTo>
                <a:lnTo>
                  <a:pt x="2599287" y="2069695"/>
                </a:lnTo>
                <a:lnTo>
                  <a:pt x="2596746" y="2076360"/>
                </a:lnTo>
                <a:lnTo>
                  <a:pt x="2593569" y="2082073"/>
                </a:lnTo>
                <a:lnTo>
                  <a:pt x="2589757" y="2087786"/>
                </a:lnTo>
                <a:lnTo>
                  <a:pt x="2452853" y="2276315"/>
                </a:lnTo>
                <a:lnTo>
                  <a:pt x="2448406" y="2281711"/>
                </a:lnTo>
                <a:lnTo>
                  <a:pt x="2443959" y="2286472"/>
                </a:lnTo>
                <a:lnTo>
                  <a:pt x="2438559" y="2290915"/>
                </a:lnTo>
                <a:lnTo>
                  <a:pt x="2432841" y="2294406"/>
                </a:lnTo>
                <a:lnTo>
                  <a:pt x="2426806" y="2297898"/>
                </a:lnTo>
                <a:lnTo>
                  <a:pt x="2420770" y="2300437"/>
                </a:lnTo>
                <a:lnTo>
                  <a:pt x="2414418" y="2302341"/>
                </a:lnTo>
                <a:lnTo>
                  <a:pt x="2408065" y="2303293"/>
                </a:lnTo>
                <a:lnTo>
                  <a:pt x="2401712" y="2304245"/>
                </a:lnTo>
                <a:lnTo>
                  <a:pt x="2395041" y="2304563"/>
                </a:lnTo>
                <a:lnTo>
                  <a:pt x="2388371" y="2303611"/>
                </a:lnTo>
                <a:lnTo>
                  <a:pt x="2381700" y="2302658"/>
                </a:lnTo>
                <a:lnTo>
                  <a:pt x="2375347" y="2300754"/>
                </a:lnTo>
                <a:lnTo>
                  <a:pt x="2368994" y="2298532"/>
                </a:lnTo>
                <a:lnTo>
                  <a:pt x="2362959" y="2295041"/>
                </a:lnTo>
                <a:lnTo>
                  <a:pt x="2357242" y="2291232"/>
                </a:lnTo>
                <a:lnTo>
                  <a:pt x="2170466" y="2156025"/>
                </a:lnTo>
                <a:lnTo>
                  <a:pt x="2155855" y="2170307"/>
                </a:lnTo>
                <a:lnTo>
                  <a:pt x="2140925" y="2183638"/>
                </a:lnTo>
                <a:lnTo>
                  <a:pt x="2125679" y="2197285"/>
                </a:lnTo>
                <a:lnTo>
                  <a:pt x="2110432" y="2210616"/>
                </a:lnTo>
                <a:lnTo>
                  <a:pt x="2094867" y="2223629"/>
                </a:lnTo>
                <a:lnTo>
                  <a:pt x="2078985" y="2236007"/>
                </a:lnTo>
                <a:lnTo>
                  <a:pt x="2062785" y="2248385"/>
                </a:lnTo>
                <a:lnTo>
                  <a:pt x="2046585" y="2260446"/>
                </a:lnTo>
                <a:lnTo>
                  <a:pt x="2030068" y="2272506"/>
                </a:lnTo>
                <a:lnTo>
                  <a:pt x="2013232" y="2283932"/>
                </a:lnTo>
                <a:lnTo>
                  <a:pt x="1996397" y="2295041"/>
                </a:lnTo>
                <a:lnTo>
                  <a:pt x="1978927" y="2306150"/>
                </a:lnTo>
                <a:lnTo>
                  <a:pt x="1961456" y="2316624"/>
                </a:lnTo>
                <a:lnTo>
                  <a:pt x="1943986" y="2327097"/>
                </a:lnTo>
                <a:lnTo>
                  <a:pt x="1925880" y="2336936"/>
                </a:lnTo>
                <a:lnTo>
                  <a:pt x="1907774" y="2346776"/>
                </a:lnTo>
                <a:lnTo>
                  <a:pt x="1979244" y="2565457"/>
                </a:lnTo>
                <a:lnTo>
                  <a:pt x="1980833" y="2572439"/>
                </a:lnTo>
                <a:lnTo>
                  <a:pt x="1981786" y="2579422"/>
                </a:lnTo>
                <a:lnTo>
                  <a:pt x="1982738" y="2586404"/>
                </a:lnTo>
                <a:lnTo>
                  <a:pt x="1982421" y="2592752"/>
                </a:lnTo>
                <a:lnTo>
                  <a:pt x="1981468" y="2599417"/>
                </a:lnTo>
                <a:lnTo>
                  <a:pt x="1980197" y="2605765"/>
                </a:lnTo>
                <a:lnTo>
                  <a:pt x="1977656" y="2612113"/>
                </a:lnTo>
                <a:lnTo>
                  <a:pt x="1975115" y="2618143"/>
                </a:lnTo>
                <a:lnTo>
                  <a:pt x="1971621" y="2623856"/>
                </a:lnTo>
                <a:lnTo>
                  <a:pt x="1968127" y="2629252"/>
                </a:lnTo>
                <a:lnTo>
                  <a:pt x="1963997" y="2634013"/>
                </a:lnTo>
                <a:lnTo>
                  <a:pt x="1958915" y="2638774"/>
                </a:lnTo>
                <a:lnTo>
                  <a:pt x="1953833" y="2642900"/>
                </a:lnTo>
                <a:lnTo>
                  <a:pt x="1948115" y="2646391"/>
                </a:lnTo>
                <a:lnTo>
                  <a:pt x="1941762" y="2649565"/>
                </a:lnTo>
                <a:lnTo>
                  <a:pt x="1935409" y="2652104"/>
                </a:lnTo>
                <a:lnTo>
                  <a:pt x="1714011" y="2724151"/>
                </a:lnTo>
                <a:lnTo>
                  <a:pt x="1707023" y="2725738"/>
                </a:lnTo>
                <a:lnTo>
                  <a:pt x="1700352" y="2727008"/>
                </a:lnTo>
                <a:lnTo>
                  <a:pt x="1693682" y="2727325"/>
                </a:lnTo>
                <a:lnTo>
                  <a:pt x="1686694" y="2727325"/>
                </a:lnTo>
                <a:lnTo>
                  <a:pt x="1680023" y="2726056"/>
                </a:lnTo>
                <a:lnTo>
                  <a:pt x="1673670" y="2724786"/>
                </a:lnTo>
                <a:lnTo>
                  <a:pt x="1667635" y="2722564"/>
                </a:lnTo>
                <a:lnTo>
                  <a:pt x="1661600" y="2719708"/>
                </a:lnTo>
                <a:lnTo>
                  <a:pt x="1655564" y="2716851"/>
                </a:lnTo>
                <a:lnTo>
                  <a:pt x="1650164" y="2712725"/>
                </a:lnTo>
                <a:lnTo>
                  <a:pt x="1645400" y="2708599"/>
                </a:lnTo>
                <a:lnTo>
                  <a:pt x="1640953" y="2703521"/>
                </a:lnTo>
                <a:lnTo>
                  <a:pt x="1636823" y="2698443"/>
                </a:lnTo>
                <a:lnTo>
                  <a:pt x="1633012" y="2692730"/>
                </a:lnTo>
                <a:lnTo>
                  <a:pt x="1629835" y="2686382"/>
                </a:lnTo>
                <a:lnTo>
                  <a:pt x="1627294" y="2680034"/>
                </a:lnTo>
                <a:lnTo>
                  <a:pt x="1556142" y="2460718"/>
                </a:lnTo>
                <a:lnTo>
                  <a:pt x="1536130" y="2463575"/>
                </a:lnTo>
                <a:lnTo>
                  <a:pt x="1516436" y="2465796"/>
                </a:lnTo>
                <a:lnTo>
                  <a:pt x="1496107" y="2467701"/>
                </a:lnTo>
                <a:lnTo>
                  <a:pt x="1475778" y="2469605"/>
                </a:lnTo>
                <a:lnTo>
                  <a:pt x="1455448" y="2470875"/>
                </a:lnTo>
                <a:lnTo>
                  <a:pt x="1435119" y="2471827"/>
                </a:lnTo>
                <a:lnTo>
                  <a:pt x="1414154" y="2472144"/>
                </a:lnTo>
                <a:lnTo>
                  <a:pt x="1393825" y="2472779"/>
                </a:lnTo>
                <a:lnTo>
                  <a:pt x="1373178" y="2472144"/>
                </a:lnTo>
                <a:lnTo>
                  <a:pt x="1352531" y="2471827"/>
                </a:lnTo>
                <a:lnTo>
                  <a:pt x="1332202" y="2470875"/>
                </a:lnTo>
                <a:lnTo>
                  <a:pt x="1311873" y="2469605"/>
                </a:lnTo>
                <a:lnTo>
                  <a:pt x="1291544" y="2467701"/>
                </a:lnTo>
                <a:lnTo>
                  <a:pt x="1271532" y="2465796"/>
                </a:lnTo>
                <a:lnTo>
                  <a:pt x="1251203" y="2463575"/>
                </a:lnTo>
                <a:lnTo>
                  <a:pt x="1231191" y="2460718"/>
                </a:lnTo>
                <a:lnTo>
                  <a:pt x="1160674" y="2680034"/>
                </a:lnTo>
                <a:lnTo>
                  <a:pt x="1157815" y="2686699"/>
                </a:lnTo>
                <a:lnTo>
                  <a:pt x="1154956" y="2692730"/>
                </a:lnTo>
                <a:lnTo>
                  <a:pt x="1151145" y="2698443"/>
                </a:lnTo>
                <a:lnTo>
                  <a:pt x="1147015" y="2703521"/>
                </a:lnTo>
                <a:lnTo>
                  <a:pt x="1142568" y="2708599"/>
                </a:lnTo>
                <a:lnTo>
                  <a:pt x="1137168" y="2712725"/>
                </a:lnTo>
                <a:lnTo>
                  <a:pt x="1132086" y="2716851"/>
                </a:lnTo>
                <a:lnTo>
                  <a:pt x="1126368" y="2719708"/>
                </a:lnTo>
                <a:lnTo>
                  <a:pt x="1120333" y="2722564"/>
                </a:lnTo>
                <a:lnTo>
                  <a:pt x="1113980" y="2724786"/>
                </a:lnTo>
                <a:lnTo>
                  <a:pt x="1107627" y="2726056"/>
                </a:lnTo>
                <a:lnTo>
                  <a:pt x="1100639" y="2727325"/>
                </a:lnTo>
                <a:lnTo>
                  <a:pt x="1094286" y="2727325"/>
                </a:lnTo>
                <a:lnTo>
                  <a:pt x="1087616" y="2727008"/>
                </a:lnTo>
                <a:lnTo>
                  <a:pt x="1080628" y="2725738"/>
                </a:lnTo>
                <a:lnTo>
                  <a:pt x="1073639" y="2723834"/>
                </a:lnTo>
                <a:lnTo>
                  <a:pt x="852558" y="2652104"/>
                </a:lnTo>
                <a:lnTo>
                  <a:pt x="845888" y="2649565"/>
                </a:lnTo>
                <a:lnTo>
                  <a:pt x="839852" y="2646391"/>
                </a:lnTo>
                <a:lnTo>
                  <a:pt x="834135" y="2642900"/>
                </a:lnTo>
                <a:lnTo>
                  <a:pt x="829052" y="2638774"/>
                </a:lnTo>
                <a:lnTo>
                  <a:pt x="823970" y="2634013"/>
                </a:lnTo>
                <a:lnTo>
                  <a:pt x="819523" y="2629252"/>
                </a:lnTo>
                <a:lnTo>
                  <a:pt x="815711" y="2623856"/>
                </a:lnTo>
                <a:lnTo>
                  <a:pt x="812853" y="2618143"/>
                </a:lnTo>
                <a:lnTo>
                  <a:pt x="809676" y="2612113"/>
                </a:lnTo>
                <a:lnTo>
                  <a:pt x="807770" y="2605765"/>
                </a:lnTo>
                <a:lnTo>
                  <a:pt x="806182" y="2599417"/>
                </a:lnTo>
                <a:lnTo>
                  <a:pt x="805229" y="2592752"/>
                </a:lnTo>
                <a:lnTo>
                  <a:pt x="805229" y="2586404"/>
                </a:lnTo>
                <a:lnTo>
                  <a:pt x="805547" y="2579422"/>
                </a:lnTo>
                <a:lnTo>
                  <a:pt x="806817" y="2572439"/>
                </a:lnTo>
                <a:lnTo>
                  <a:pt x="808088" y="2565457"/>
                </a:lnTo>
                <a:lnTo>
                  <a:pt x="879876" y="2346776"/>
                </a:lnTo>
                <a:lnTo>
                  <a:pt x="861770" y="2336936"/>
                </a:lnTo>
                <a:lnTo>
                  <a:pt x="843982" y="2327097"/>
                </a:lnTo>
                <a:lnTo>
                  <a:pt x="826194" y="2316624"/>
                </a:lnTo>
                <a:lnTo>
                  <a:pt x="808723" y="2306150"/>
                </a:lnTo>
                <a:lnTo>
                  <a:pt x="791570" y="2295041"/>
                </a:lnTo>
                <a:lnTo>
                  <a:pt x="774418" y="2283932"/>
                </a:lnTo>
                <a:lnTo>
                  <a:pt x="757900" y="2272506"/>
                </a:lnTo>
                <a:lnTo>
                  <a:pt x="741065" y="2260446"/>
                </a:lnTo>
                <a:lnTo>
                  <a:pt x="724547" y="2248385"/>
                </a:lnTo>
                <a:lnTo>
                  <a:pt x="708665" y="2236007"/>
                </a:lnTo>
                <a:lnTo>
                  <a:pt x="692783" y="2223311"/>
                </a:lnTo>
                <a:lnTo>
                  <a:pt x="677218" y="2210616"/>
                </a:lnTo>
                <a:lnTo>
                  <a:pt x="661654" y="2197285"/>
                </a:lnTo>
                <a:lnTo>
                  <a:pt x="646724" y="2183638"/>
                </a:lnTo>
                <a:lnTo>
                  <a:pt x="631795" y="2169990"/>
                </a:lnTo>
                <a:lnTo>
                  <a:pt x="616866" y="2155707"/>
                </a:lnTo>
                <a:lnTo>
                  <a:pt x="430726" y="2291232"/>
                </a:lnTo>
                <a:lnTo>
                  <a:pt x="424691" y="2295041"/>
                </a:lnTo>
                <a:lnTo>
                  <a:pt x="418655" y="2298532"/>
                </a:lnTo>
                <a:lnTo>
                  <a:pt x="412303" y="2300754"/>
                </a:lnTo>
                <a:lnTo>
                  <a:pt x="405632" y="2302658"/>
                </a:lnTo>
                <a:lnTo>
                  <a:pt x="399279" y="2303611"/>
                </a:lnTo>
                <a:lnTo>
                  <a:pt x="392609" y="2304563"/>
                </a:lnTo>
                <a:lnTo>
                  <a:pt x="385938" y="2304563"/>
                </a:lnTo>
                <a:lnTo>
                  <a:pt x="379585" y="2303611"/>
                </a:lnTo>
                <a:lnTo>
                  <a:pt x="372915" y="2302341"/>
                </a:lnTo>
                <a:lnTo>
                  <a:pt x="366562" y="2300437"/>
                </a:lnTo>
                <a:lnTo>
                  <a:pt x="360527" y="2297898"/>
                </a:lnTo>
                <a:lnTo>
                  <a:pt x="354491" y="2294724"/>
                </a:lnTo>
                <a:lnTo>
                  <a:pt x="349409" y="2290915"/>
                </a:lnTo>
                <a:lnTo>
                  <a:pt x="344009" y="2286472"/>
                </a:lnTo>
                <a:lnTo>
                  <a:pt x="339244" y="2281711"/>
                </a:lnTo>
                <a:lnTo>
                  <a:pt x="334797" y="2276315"/>
                </a:lnTo>
                <a:lnTo>
                  <a:pt x="197575" y="2087786"/>
                </a:lnTo>
                <a:lnTo>
                  <a:pt x="193763" y="2082073"/>
                </a:lnTo>
                <a:lnTo>
                  <a:pt x="190904" y="2076360"/>
                </a:lnTo>
                <a:lnTo>
                  <a:pt x="188363" y="2069695"/>
                </a:lnTo>
                <a:lnTo>
                  <a:pt x="186457" y="2063347"/>
                </a:lnTo>
                <a:lnTo>
                  <a:pt x="185187" y="2056682"/>
                </a:lnTo>
                <a:lnTo>
                  <a:pt x="184869" y="2050334"/>
                </a:lnTo>
                <a:lnTo>
                  <a:pt x="184869" y="2043352"/>
                </a:lnTo>
                <a:lnTo>
                  <a:pt x="185504" y="2037004"/>
                </a:lnTo>
                <a:lnTo>
                  <a:pt x="187092" y="2030656"/>
                </a:lnTo>
                <a:lnTo>
                  <a:pt x="188998" y="2024308"/>
                </a:lnTo>
                <a:lnTo>
                  <a:pt x="191540" y="2018278"/>
                </a:lnTo>
                <a:lnTo>
                  <a:pt x="194716" y="2012247"/>
                </a:lnTo>
                <a:lnTo>
                  <a:pt x="198528" y="2006534"/>
                </a:lnTo>
                <a:lnTo>
                  <a:pt x="202657" y="2001456"/>
                </a:lnTo>
                <a:lnTo>
                  <a:pt x="207422" y="1996695"/>
                </a:lnTo>
                <a:lnTo>
                  <a:pt x="213139" y="1992252"/>
                </a:lnTo>
                <a:lnTo>
                  <a:pt x="399279" y="1857044"/>
                </a:lnTo>
                <a:lnTo>
                  <a:pt x="390703" y="1838953"/>
                </a:lnTo>
                <a:lnTo>
                  <a:pt x="382444" y="1820544"/>
                </a:lnTo>
                <a:lnTo>
                  <a:pt x="374185" y="1802453"/>
                </a:lnTo>
                <a:lnTo>
                  <a:pt x="366244" y="1783410"/>
                </a:lnTo>
                <a:lnTo>
                  <a:pt x="358621" y="1764684"/>
                </a:lnTo>
                <a:lnTo>
                  <a:pt x="351632" y="1745958"/>
                </a:lnTo>
                <a:lnTo>
                  <a:pt x="344962" y="1726914"/>
                </a:lnTo>
                <a:lnTo>
                  <a:pt x="338291" y="1707554"/>
                </a:lnTo>
                <a:lnTo>
                  <a:pt x="332256" y="1688510"/>
                </a:lnTo>
                <a:lnTo>
                  <a:pt x="326221" y="1668832"/>
                </a:lnTo>
                <a:lnTo>
                  <a:pt x="321139" y="1648837"/>
                </a:lnTo>
                <a:lnTo>
                  <a:pt x="315739" y="1629476"/>
                </a:lnTo>
                <a:lnTo>
                  <a:pt x="311292" y="1609163"/>
                </a:lnTo>
                <a:lnTo>
                  <a:pt x="306845" y="1589168"/>
                </a:lnTo>
                <a:lnTo>
                  <a:pt x="303033" y="1568855"/>
                </a:lnTo>
                <a:lnTo>
                  <a:pt x="299221" y="1548542"/>
                </a:lnTo>
                <a:lnTo>
                  <a:pt x="68929" y="1548542"/>
                </a:lnTo>
                <a:lnTo>
                  <a:pt x="61623" y="1548224"/>
                </a:lnTo>
                <a:lnTo>
                  <a:pt x="54952" y="1546955"/>
                </a:lnTo>
                <a:lnTo>
                  <a:pt x="48282" y="1545368"/>
                </a:lnTo>
                <a:lnTo>
                  <a:pt x="41929" y="1543146"/>
                </a:lnTo>
                <a:lnTo>
                  <a:pt x="36211" y="1540290"/>
                </a:lnTo>
                <a:lnTo>
                  <a:pt x="30494" y="1536798"/>
                </a:lnTo>
                <a:lnTo>
                  <a:pt x="24776" y="1532672"/>
                </a:lnTo>
                <a:lnTo>
                  <a:pt x="20329" y="1528546"/>
                </a:lnTo>
                <a:lnTo>
                  <a:pt x="15882" y="1523785"/>
                </a:lnTo>
                <a:lnTo>
                  <a:pt x="11753" y="1518390"/>
                </a:lnTo>
                <a:lnTo>
                  <a:pt x="8259" y="1512677"/>
                </a:lnTo>
                <a:lnTo>
                  <a:pt x="5400" y="1506646"/>
                </a:lnTo>
                <a:lnTo>
                  <a:pt x="2859" y="1500299"/>
                </a:lnTo>
                <a:lnTo>
                  <a:pt x="1588" y="1493951"/>
                </a:lnTo>
                <a:lnTo>
                  <a:pt x="317" y="1486651"/>
                </a:lnTo>
                <a:lnTo>
                  <a:pt x="0" y="1479986"/>
                </a:lnTo>
                <a:lnTo>
                  <a:pt x="0" y="1247022"/>
                </a:lnTo>
                <a:lnTo>
                  <a:pt x="317" y="1240357"/>
                </a:lnTo>
                <a:lnTo>
                  <a:pt x="1588" y="1233692"/>
                </a:lnTo>
                <a:lnTo>
                  <a:pt x="2859" y="1226709"/>
                </a:lnTo>
                <a:lnTo>
                  <a:pt x="5400" y="1220361"/>
                </a:lnTo>
                <a:lnTo>
                  <a:pt x="8259" y="1214966"/>
                </a:lnTo>
                <a:lnTo>
                  <a:pt x="11753" y="1209253"/>
                </a:lnTo>
                <a:lnTo>
                  <a:pt x="15882" y="1203857"/>
                </a:lnTo>
                <a:lnTo>
                  <a:pt x="20329" y="1199096"/>
                </a:lnTo>
                <a:lnTo>
                  <a:pt x="24776" y="1194653"/>
                </a:lnTo>
                <a:lnTo>
                  <a:pt x="30494" y="1190527"/>
                </a:lnTo>
                <a:lnTo>
                  <a:pt x="36211" y="1187035"/>
                </a:lnTo>
                <a:lnTo>
                  <a:pt x="41929" y="1184496"/>
                </a:lnTo>
                <a:lnTo>
                  <a:pt x="48282" y="1181640"/>
                </a:lnTo>
                <a:lnTo>
                  <a:pt x="54952" y="1180370"/>
                </a:lnTo>
                <a:lnTo>
                  <a:pt x="61623" y="1179101"/>
                </a:lnTo>
                <a:lnTo>
                  <a:pt x="68929" y="1178783"/>
                </a:lnTo>
                <a:lnTo>
                  <a:pt x="299221" y="1178783"/>
                </a:lnTo>
                <a:lnTo>
                  <a:pt x="303033" y="1158470"/>
                </a:lnTo>
                <a:lnTo>
                  <a:pt x="306845" y="1138158"/>
                </a:lnTo>
                <a:lnTo>
                  <a:pt x="311292" y="1118162"/>
                </a:lnTo>
                <a:lnTo>
                  <a:pt x="315739" y="1098167"/>
                </a:lnTo>
                <a:lnTo>
                  <a:pt x="321139" y="1078171"/>
                </a:lnTo>
                <a:lnTo>
                  <a:pt x="326221" y="1058493"/>
                </a:lnTo>
                <a:lnTo>
                  <a:pt x="332256" y="1038815"/>
                </a:lnTo>
                <a:lnTo>
                  <a:pt x="338291" y="1019454"/>
                </a:lnTo>
                <a:lnTo>
                  <a:pt x="344962" y="1000411"/>
                </a:lnTo>
                <a:lnTo>
                  <a:pt x="351632" y="981367"/>
                </a:lnTo>
                <a:lnTo>
                  <a:pt x="358621" y="962324"/>
                </a:lnTo>
                <a:lnTo>
                  <a:pt x="366244" y="943598"/>
                </a:lnTo>
                <a:lnTo>
                  <a:pt x="374185" y="924872"/>
                </a:lnTo>
                <a:lnTo>
                  <a:pt x="382444" y="906463"/>
                </a:lnTo>
                <a:lnTo>
                  <a:pt x="390703" y="888372"/>
                </a:lnTo>
                <a:lnTo>
                  <a:pt x="399279" y="870281"/>
                </a:lnTo>
                <a:lnTo>
                  <a:pt x="213139" y="734756"/>
                </a:lnTo>
                <a:lnTo>
                  <a:pt x="207422" y="730312"/>
                </a:lnTo>
                <a:lnTo>
                  <a:pt x="202657" y="725552"/>
                </a:lnTo>
                <a:lnTo>
                  <a:pt x="198528" y="720473"/>
                </a:lnTo>
                <a:lnTo>
                  <a:pt x="194716" y="715078"/>
                </a:lnTo>
                <a:lnTo>
                  <a:pt x="191540" y="709047"/>
                </a:lnTo>
                <a:lnTo>
                  <a:pt x="188998" y="703017"/>
                </a:lnTo>
                <a:lnTo>
                  <a:pt x="187092" y="696352"/>
                </a:lnTo>
                <a:lnTo>
                  <a:pt x="185504" y="690004"/>
                </a:lnTo>
                <a:lnTo>
                  <a:pt x="184869" y="683656"/>
                </a:lnTo>
                <a:lnTo>
                  <a:pt x="184869" y="676991"/>
                </a:lnTo>
                <a:lnTo>
                  <a:pt x="185187" y="670326"/>
                </a:lnTo>
                <a:lnTo>
                  <a:pt x="186457" y="663661"/>
                </a:lnTo>
                <a:lnTo>
                  <a:pt x="188363" y="657313"/>
                </a:lnTo>
                <a:lnTo>
                  <a:pt x="190904" y="650965"/>
                </a:lnTo>
                <a:lnTo>
                  <a:pt x="193763" y="644935"/>
                </a:lnTo>
                <a:lnTo>
                  <a:pt x="197575" y="638904"/>
                </a:lnTo>
                <a:lnTo>
                  <a:pt x="334797" y="451327"/>
                </a:lnTo>
                <a:lnTo>
                  <a:pt x="339244" y="445614"/>
                </a:lnTo>
                <a:lnTo>
                  <a:pt x="344009" y="440854"/>
                </a:lnTo>
                <a:lnTo>
                  <a:pt x="349409" y="436093"/>
                </a:lnTo>
                <a:lnTo>
                  <a:pt x="354491" y="432601"/>
                </a:lnTo>
                <a:lnTo>
                  <a:pt x="360527" y="429428"/>
                </a:lnTo>
                <a:lnTo>
                  <a:pt x="366562" y="426888"/>
                </a:lnTo>
                <a:lnTo>
                  <a:pt x="372915" y="424984"/>
                </a:lnTo>
                <a:lnTo>
                  <a:pt x="379585" y="423397"/>
                </a:lnTo>
                <a:lnTo>
                  <a:pt x="385938" y="422762"/>
                </a:lnTo>
                <a:lnTo>
                  <a:pt x="392609" y="422762"/>
                </a:lnTo>
                <a:lnTo>
                  <a:pt x="399279" y="423397"/>
                </a:lnTo>
                <a:lnTo>
                  <a:pt x="405632" y="424667"/>
                </a:lnTo>
                <a:lnTo>
                  <a:pt x="412303" y="426571"/>
                </a:lnTo>
                <a:lnTo>
                  <a:pt x="418655" y="428793"/>
                </a:lnTo>
                <a:lnTo>
                  <a:pt x="424691" y="431967"/>
                </a:lnTo>
                <a:lnTo>
                  <a:pt x="430726" y="435775"/>
                </a:lnTo>
                <a:lnTo>
                  <a:pt x="616866" y="571301"/>
                </a:lnTo>
                <a:lnTo>
                  <a:pt x="631795" y="557335"/>
                </a:lnTo>
                <a:lnTo>
                  <a:pt x="646724" y="543370"/>
                </a:lnTo>
                <a:lnTo>
                  <a:pt x="661654" y="529723"/>
                </a:lnTo>
                <a:lnTo>
                  <a:pt x="677218" y="516709"/>
                </a:lnTo>
                <a:lnTo>
                  <a:pt x="693101" y="503697"/>
                </a:lnTo>
                <a:lnTo>
                  <a:pt x="708665" y="491001"/>
                </a:lnTo>
                <a:lnTo>
                  <a:pt x="724547" y="478623"/>
                </a:lnTo>
                <a:lnTo>
                  <a:pt x="741065" y="466562"/>
                </a:lnTo>
                <a:lnTo>
                  <a:pt x="757900" y="454501"/>
                </a:lnTo>
                <a:lnTo>
                  <a:pt x="774418" y="443393"/>
                </a:lnTo>
                <a:lnTo>
                  <a:pt x="791570" y="431967"/>
                </a:lnTo>
                <a:lnTo>
                  <a:pt x="808723" y="421175"/>
                </a:lnTo>
                <a:lnTo>
                  <a:pt x="826194" y="410702"/>
                </a:lnTo>
                <a:lnTo>
                  <a:pt x="843982" y="400228"/>
                </a:lnTo>
                <a:lnTo>
                  <a:pt x="861770" y="390389"/>
                </a:lnTo>
                <a:lnTo>
                  <a:pt x="879876" y="380550"/>
                </a:lnTo>
                <a:lnTo>
                  <a:pt x="808088" y="161551"/>
                </a:lnTo>
                <a:lnTo>
                  <a:pt x="806182" y="154886"/>
                </a:lnTo>
                <a:lnTo>
                  <a:pt x="805547" y="147586"/>
                </a:lnTo>
                <a:lnTo>
                  <a:pt x="804911" y="140921"/>
                </a:lnTo>
                <a:lnTo>
                  <a:pt x="805229" y="134573"/>
                </a:lnTo>
                <a:lnTo>
                  <a:pt x="805864" y="127908"/>
                </a:lnTo>
                <a:lnTo>
                  <a:pt x="807770" y="121243"/>
                </a:lnTo>
                <a:lnTo>
                  <a:pt x="809676" y="114895"/>
                </a:lnTo>
                <a:lnTo>
                  <a:pt x="812217" y="109499"/>
                </a:lnTo>
                <a:lnTo>
                  <a:pt x="815711" y="103469"/>
                </a:lnTo>
                <a:lnTo>
                  <a:pt x="819523" y="98073"/>
                </a:lnTo>
                <a:lnTo>
                  <a:pt x="823970" y="93312"/>
                </a:lnTo>
                <a:lnTo>
                  <a:pt x="829052" y="88552"/>
                </a:lnTo>
                <a:lnTo>
                  <a:pt x="834135" y="84426"/>
                </a:lnTo>
                <a:lnTo>
                  <a:pt x="839852" y="80617"/>
                </a:lnTo>
                <a:lnTo>
                  <a:pt x="845888" y="77760"/>
                </a:lnTo>
                <a:lnTo>
                  <a:pt x="852558" y="75221"/>
                </a:lnTo>
                <a:lnTo>
                  <a:pt x="1073957" y="2857"/>
                </a:lnTo>
                <a:lnTo>
                  <a:pt x="1080628" y="1270"/>
                </a:lnTo>
                <a:lnTo>
                  <a:pt x="1087616" y="317"/>
                </a:lnTo>
                <a:lnTo>
                  <a:pt x="1094286" y="0"/>
                </a:ln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>
            <a:scene3d>
              <a:camera prst="orthographicFront"/>
              <a:lightRig rig="threePt" dir="t"/>
            </a:scene3d>
            <a:sp3d>
              <a:contourClr>
                <a:srgbClr val="FFFFFF"/>
              </a:contourClr>
            </a:sp3d>
          </a:bodyPr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pPr algn="ctr"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sp>
        <xdr:nvSpPr>
          <xdr:cNvPr id="13" name="文本框 12"/>
          <xdr:cNvSpPr txBox="1"/>
        </xdr:nvSpPr>
        <xdr:spPr>
          <a:xfrm>
            <a:off x="10257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设  置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11</xdr:col>
      <xdr:colOff>123825</xdr:colOff>
      <xdr:row>10</xdr:row>
      <xdr:rowOff>118745</xdr:rowOff>
    </xdr:from>
    <xdr:to>
      <xdr:col>12</xdr:col>
      <xdr:colOff>180975</xdr:colOff>
      <xdr:row>14</xdr:row>
      <xdr:rowOff>43815</xdr:rowOff>
    </xdr:to>
    <xdr:grpSp>
      <xdr:nvGrpSpPr>
        <xdr:cNvPr id="22" name="组合 21">
          <a:hlinkClick xmlns:r="http://schemas.openxmlformats.org/officeDocument/2006/relationships" r:id="rId6"/>
        </xdr:cNvPr>
        <xdr:cNvGrpSpPr/>
      </xdr:nvGrpSpPr>
      <xdr:grpSpPr>
        <a:xfrm>
          <a:off x="7667625" y="2658745"/>
          <a:ext cx="742950" cy="941070"/>
          <a:chOff x="12060" y="6172"/>
          <a:chExt cx="1170" cy="1442"/>
        </a:xfrm>
      </xdr:grpSpPr>
      <xdr:sp>
        <xdr:nvSpPr>
          <xdr:cNvPr id="8" name="疑问"/>
          <xdr:cNvSpPr/>
        </xdr:nvSpPr>
        <xdr:spPr>
          <a:xfrm>
            <a:off x="12225" y="6172"/>
            <a:ext cx="840" cy="840"/>
          </a:xfrm>
          <a:custGeom>
            <a:avLst/>
            <a:gdLst>
              <a:gd name="T0" fmla="*/ 942322 w 3841"/>
              <a:gd name="T1" fmla="*/ 1696878 h 3861"/>
              <a:gd name="T2" fmla="*/ 612206 w 3841"/>
              <a:gd name="T3" fmla="*/ 1630196 h 3861"/>
              <a:gd name="T4" fmla="*/ 0 w 3841"/>
              <a:gd name="T5" fmla="*/ 1797599 h 3861"/>
              <a:gd name="T6" fmla="*/ 282090 w 3841"/>
              <a:gd name="T7" fmla="*/ 1380724 h 3861"/>
              <a:gd name="T8" fmla="*/ 93719 w 3841"/>
              <a:gd name="T9" fmla="*/ 848206 h 3861"/>
              <a:gd name="T10" fmla="*/ 942322 w 3841"/>
              <a:gd name="T11" fmla="*/ 0 h 3861"/>
              <a:gd name="T12" fmla="*/ 1790924 w 3841"/>
              <a:gd name="T13" fmla="*/ 848206 h 3861"/>
              <a:gd name="T14" fmla="*/ 942322 w 3841"/>
              <a:gd name="T15" fmla="*/ 1696878 h 3861"/>
              <a:gd name="T16" fmla="*/ 682146 w 3841"/>
              <a:gd name="T17" fmla="*/ 1245496 h 3861"/>
              <a:gd name="T18" fmla="*/ 803375 w 3841"/>
              <a:gd name="T19" fmla="*/ 1371398 h 3861"/>
              <a:gd name="T20" fmla="*/ 956776 w 3841"/>
              <a:gd name="T21" fmla="*/ 1221248 h 3861"/>
              <a:gd name="T22" fmla="*/ 830884 w 3841"/>
              <a:gd name="T23" fmla="*/ 1092082 h 3861"/>
              <a:gd name="T24" fmla="*/ 682146 w 3841"/>
              <a:gd name="T25" fmla="*/ 1245496 h 3861"/>
              <a:gd name="T26" fmla="*/ 988948 w 3841"/>
              <a:gd name="T27" fmla="*/ 301698 h 3861"/>
              <a:gd name="T28" fmla="*/ 729705 w 3841"/>
              <a:gd name="T29" fmla="*/ 367913 h 3861"/>
              <a:gd name="T30" fmla="*/ 758613 w 3841"/>
              <a:gd name="T31" fmla="*/ 522726 h 3861"/>
              <a:gd name="T32" fmla="*/ 926002 w 3841"/>
              <a:gd name="T33" fmla="*/ 479826 h 3861"/>
              <a:gd name="T34" fmla="*/ 1015059 w 3841"/>
              <a:gd name="T35" fmla="*/ 553502 h 3861"/>
              <a:gd name="T36" fmla="*/ 892431 w 3841"/>
              <a:gd name="T37" fmla="*/ 723703 h 3861"/>
              <a:gd name="T38" fmla="*/ 752552 w 3841"/>
              <a:gd name="T39" fmla="*/ 978771 h 3861"/>
              <a:gd name="T40" fmla="*/ 747889 w 3841"/>
              <a:gd name="T41" fmla="*/ 1018406 h 3861"/>
              <a:gd name="T42" fmla="*/ 962837 w 3841"/>
              <a:gd name="T43" fmla="*/ 1018406 h 3861"/>
              <a:gd name="T44" fmla="*/ 970298 w 3841"/>
              <a:gd name="T45" fmla="*/ 981568 h 3861"/>
              <a:gd name="T46" fmla="*/ 1074741 w 3841"/>
              <a:gd name="T47" fmla="*/ 800643 h 3861"/>
              <a:gd name="T48" fmla="*/ 1242130 w 3841"/>
              <a:gd name="T49" fmla="*/ 510602 h 3861"/>
              <a:gd name="T50" fmla="*/ 988948 w 3841"/>
              <a:gd name="T51" fmla="*/ 301698 h 3861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0" t="0" r="r" b="b"/>
            <a:pathLst>
              <a:path w="3841" h="3861">
                <a:moveTo>
                  <a:pt x="2021" y="3639"/>
                </a:moveTo>
                <a:cubicBezTo>
                  <a:pt x="1770" y="3639"/>
                  <a:pt x="1531" y="3588"/>
                  <a:pt x="1313" y="3496"/>
                </a:cubicBezTo>
                <a:cubicBezTo>
                  <a:pt x="830" y="3861"/>
                  <a:pt x="0" y="3855"/>
                  <a:pt x="0" y="3855"/>
                </a:cubicBezTo>
                <a:cubicBezTo>
                  <a:pt x="0" y="3855"/>
                  <a:pt x="417" y="3566"/>
                  <a:pt x="605" y="2961"/>
                </a:cubicBezTo>
                <a:cubicBezTo>
                  <a:pt x="352" y="2648"/>
                  <a:pt x="201" y="2252"/>
                  <a:pt x="201" y="1819"/>
                </a:cubicBezTo>
                <a:cubicBezTo>
                  <a:pt x="201" y="814"/>
                  <a:pt x="1016" y="0"/>
                  <a:pt x="2021" y="0"/>
                </a:cubicBezTo>
                <a:cubicBezTo>
                  <a:pt x="3026" y="0"/>
                  <a:pt x="3841" y="814"/>
                  <a:pt x="3841" y="1819"/>
                </a:cubicBezTo>
                <a:cubicBezTo>
                  <a:pt x="3841" y="2824"/>
                  <a:pt x="3026" y="3639"/>
                  <a:pt x="2021" y="3639"/>
                </a:cubicBezTo>
                <a:close/>
                <a:moveTo>
                  <a:pt x="1463" y="2671"/>
                </a:moveTo>
                <a:cubicBezTo>
                  <a:pt x="1463" y="2826"/>
                  <a:pt x="1568" y="2941"/>
                  <a:pt x="1723" y="2941"/>
                </a:cubicBezTo>
                <a:cubicBezTo>
                  <a:pt x="1917" y="2941"/>
                  <a:pt x="2052" y="2806"/>
                  <a:pt x="2052" y="2619"/>
                </a:cubicBezTo>
                <a:cubicBezTo>
                  <a:pt x="2052" y="2457"/>
                  <a:pt x="1940" y="2342"/>
                  <a:pt x="1782" y="2342"/>
                </a:cubicBezTo>
                <a:cubicBezTo>
                  <a:pt x="1595" y="2342"/>
                  <a:pt x="1463" y="2497"/>
                  <a:pt x="1463" y="2671"/>
                </a:cubicBezTo>
                <a:close/>
                <a:moveTo>
                  <a:pt x="2121" y="647"/>
                </a:moveTo>
                <a:cubicBezTo>
                  <a:pt x="1874" y="647"/>
                  <a:pt x="1687" y="716"/>
                  <a:pt x="1565" y="789"/>
                </a:cubicBezTo>
                <a:cubicBezTo>
                  <a:pt x="1627" y="1121"/>
                  <a:pt x="1627" y="1121"/>
                  <a:pt x="1627" y="1121"/>
                </a:cubicBezTo>
                <a:cubicBezTo>
                  <a:pt x="1720" y="1065"/>
                  <a:pt x="1838" y="1029"/>
                  <a:pt x="1986" y="1029"/>
                </a:cubicBezTo>
                <a:cubicBezTo>
                  <a:pt x="2134" y="1032"/>
                  <a:pt x="2177" y="1101"/>
                  <a:pt x="2177" y="1187"/>
                </a:cubicBezTo>
                <a:cubicBezTo>
                  <a:pt x="2177" y="1302"/>
                  <a:pt x="2042" y="1414"/>
                  <a:pt x="1914" y="1552"/>
                </a:cubicBezTo>
                <a:cubicBezTo>
                  <a:pt x="1729" y="1747"/>
                  <a:pt x="1641" y="1921"/>
                  <a:pt x="1614" y="2099"/>
                </a:cubicBezTo>
                <a:cubicBezTo>
                  <a:pt x="1611" y="2125"/>
                  <a:pt x="1608" y="2155"/>
                  <a:pt x="1604" y="2184"/>
                </a:cubicBezTo>
                <a:cubicBezTo>
                  <a:pt x="2065" y="2184"/>
                  <a:pt x="2065" y="2184"/>
                  <a:pt x="2065" y="2184"/>
                </a:cubicBezTo>
                <a:cubicBezTo>
                  <a:pt x="2072" y="2155"/>
                  <a:pt x="2075" y="2128"/>
                  <a:pt x="2081" y="2105"/>
                </a:cubicBezTo>
                <a:cubicBezTo>
                  <a:pt x="2111" y="1957"/>
                  <a:pt x="2177" y="1845"/>
                  <a:pt x="2305" y="1717"/>
                </a:cubicBezTo>
                <a:cubicBezTo>
                  <a:pt x="2490" y="1526"/>
                  <a:pt x="2664" y="1358"/>
                  <a:pt x="2664" y="1095"/>
                </a:cubicBezTo>
                <a:cubicBezTo>
                  <a:pt x="2664" y="825"/>
                  <a:pt x="2437" y="647"/>
                  <a:pt x="2121" y="647"/>
                </a:cubicBezTo>
                <a:close/>
              </a:path>
            </a:pathLst>
          </a:custGeom>
          <a:gradFill>
            <a:gsLst>
              <a:gs pos="34000">
                <a:srgbClr val="FECF40"/>
              </a:gs>
              <a:gs pos="0">
                <a:srgbClr val="846C21"/>
              </a:gs>
              <a:gs pos="100000">
                <a:srgbClr val="FECF40"/>
              </a:gs>
              <a:gs pos="66000">
                <a:srgbClr val="846C21"/>
              </a:gs>
            </a:gsLst>
            <a:lin ang="0" scaled="0"/>
          </a:gra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</a14:hiddenLine>
            </a:ext>
          </a:extLst>
        </xdr:spPr>
        <xdr:txBody>
          <a:bodyPr anchor="ctr" anchorCtr="1"/>
          <a:lstStyle>
            <a:defPPr>
              <a:defRPr lang="zh-CN"/>
            </a:defPPr>
            <a:lvl1pPr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1pPr>
            <a:lvl2pPr marL="4572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2pPr>
            <a:lvl3pPr marL="9144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3pPr>
            <a:lvl4pPr marL="13716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4pPr>
            <a:lvl5pPr marL="1828800" algn="l" rtl="0" eaLnBrk="0" fontAlgn="base" hangingPunct="0">
              <a:spcBef>
                <a:spcPct val="0"/>
              </a:spcBef>
              <a:spcAft>
                <a:spcPct val="0"/>
              </a:spcAft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5pPr>
            <a:lvl6pPr marL="22860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6pPr>
            <a:lvl7pPr marL="27432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7pPr>
            <a:lvl8pPr marL="32004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8pPr>
            <a:lvl9pPr marL="3657600" algn="l" defTabSz="914400" rtl="0" eaLnBrk="1" latinLnBrk="0" hangingPunct="1">
              <a:defRPr kern="1200">
                <a:solidFill>
                  <a:schemeClr val="tx1"/>
                </a:solidFill>
                <a:latin typeface="Calibri" panose="020F0502020204030204" pitchFamily="34" charset="0"/>
                <a:ea typeface="宋体" panose="02010600030101010101" pitchFamily="7" charset="-122"/>
                <a:cs typeface="+mn-cs"/>
              </a:defRPr>
            </a:lvl9pPr>
          </a:lstStyle>
          <a:p>
            <a:endParaRPr lang="zh-CN" altLang="en-US"/>
          </a:p>
        </xdr:txBody>
      </xdr:sp>
      <xdr:sp>
        <xdr:nvSpPr>
          <xdr:cNvPr id="14" name="文本框 13"/>
          <xdr:cNvSpPr txBox="1"/>
        </xdr:nvSpPr>
        <xdr:spPr>
          <a:xfrm>
            <a:off x="12060" y="7270"/>
            <a:ext cx="1170" cy="345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100" b="1">
                <a:solidFill>
                  <a:schemeClr val="bg1"/>
                </a:solidFill>
                <a:latin typeface="微软雅黑" panose="020B0503020204020204" charset="-122"/>
                <a:ea typeface="微软雅黑" panose="020B0503020204020204" charset="-122"/>
              </a:rPr>
              <a:t>说  明</a:t>
            </a:r>
            <a:endParaRPr lang="zh-CN" altLang="en-US" sz="11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  <xdr:twoCellAnchor editAs="absolute">
    <xdr:from>
      <xdr:col>2</xdr:col>
      <xdr:colOff>381000</xdr:colOff>
      <xdr:row>2</xdr:row>
      <xdr:rowOff>82550</xdr:rowOff>
    </xdr:from>
    <xdr:to>
      <xdr:col>11</xdr:col>
      <xdr:colOff>400050</xdr:colOff>
      <xdr:row>7</xdr:row>
      <xdr:rowOff>25400</xdr:rowOff>
    </xdr:to>
    <xdr:sp>
      <xdr:nvSpPr>
        <xdr:cNvPr id="15" name="文本框 14"/>
        <xdr:cNvSpPr txBox="1"/>
      </xdr:nvSpPr>
      <xdr:spPr>
        <a:xfrm>
          <a:off x="1752600" y="590550"/>
          <a:ext cx="6191250" cy="1212850"/>
        </a:xfrm>
        <a:prstGeom prst="rect">
          <a:avLst/>
        </a:prstGeom>
        <a:noFill/>
        <a:ln w="9525" cmpd="sng">
          <a:noFill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 anchorCtr="0"/>
        <a:lstStyle>
          <a:defPPr>
            <a:defRPr lang="zh-CN">
              <a:solidFill>
                <a:schemeClr val="dk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3200" b="1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rPr>
            <a:t>楼 盘 销 售 管 理</a:t>
          </a:r>
          <a:endParaRPr lang="zh-CN" altLang="en-US" sz="3200" b="1">
            <a:solidFill>
              <a:schemeClr val="bg1"/>
            </a:solidFill>
            <a:latin typeface="微软雅黑" panose="020B0503020204020204" charset="-122"/>
            <a:ea typeface="微软雅黑" panose="020B0503020204020204" charset="-122"/>
          </a:endParaRPr>
        </a:p>
        <a:p>
          <a:pPr algn="ctr"/>
          <a:r>
            <a:rPr lang="zh-CN" altLang="en-US" sz="1400">
              <a:solidFill>
                <a:schemeClr val="bg1"/>
              </a:solidFill>
              <a:latin typeface="微软雅黑" panose="020B0503020204020204" charset="-122"/>
              <a:ea typeface="微软雅黑" panose="020B0503020204020204" charset="-122"/>
            </a:rPr>
            <a:t>Houses  Sales  Management</a:t>
          </a:r>
          <a:endParaRPr lang="zh-CN" altLang="en-US" sz="1400">
            <a:solidFill>
              <a:schemeClr val="bg1"/>
            </a:solidFill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twoCellAnchor>
  <xdr:twoCellAnchor editAs="absolute">
    <xdr:from>
      <xdr:col>10</xdr:col>
      <xdr:colOff>142875</xdr:colOff>
      <xdr:row>17</xdr:row>
      <xdr:rowOff>15875</xdr:rowOff>
    </xdr:from>
    <xdr:to>
      <xdr:col>12</xdr:col>
      <xdr:colOff>476885</xdr:colOff>
      <xdr:row>18</xdr:row>
      <xdr:rowOff>229235</xdr:rowOff>
    </xdr:to>
    <xdr:pic>
      <xdr:nvPicPr>
        <xdr:cNvPr id="16" name="图片 1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000875" y="4333875"/>
          <a:ext cx="170561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absolute">
    <xdr:from>
      <xdr:col>2</xdr:col>
      <xdr:colOff>276225</xdr:colOff>
      <xdr:row>17</xdr:row>
      <xdr:rowOff>28575</xdr:rowOff>
    </xdr:from>
    <xdr:to>
      <xdr:col>10</xdr:col>
      <xdr:colOff>200025</xdr:colOff>
      <xdr:row>19</xdr:row>
      <xdr:rowOff>47625</xdr:rowOff>
    </xdr:to>
    <xdr:sp>
      <xdr:nvSpPr>
        <xdr:cNvPr id="23" name="文本框 22"/>
        <xdr:cNvSpPr txBox="1"/>
      </xdr:nvSpPr>
      <xdr:spPr>
        <a:xfrm>
          <a:off x="1647825" y="4346575"/>
          <a:ext cx="5410200" cy="527050"/>
        </a:xfrm>
        <a:prstGeom prst="rect">
          <a:avLst/>
        </a:prstGeom>
        <a:noFill/>
        <a:ln w="9525" cmpd="sng">
          <a:noFill/>
        </a:ln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>
          <a:noAutofit/>
        </a:bodyPr>
        <a:p>
          <a:pPr algn="l"/>
          <a:r>
            <a:rPr lang="zh-CN" altLang="en-US" sz="900">
              <a:solidFill>
                <a:schemeClr val="bg2">
                  <a:lumMod val="25000"/>
                </a:schemeClr>
              </a:solidFill>
              <a:latin typeface="微软雅黑" panose="020B0503020204020204" charset="-122"/>
              <a:ea typeface="微软雅黑" panose="020B0503020204020204" charset="-122"/>
            </a:rPr>
            <a:t>楼盘销售管理系统</a:t>
          </a:r>
          <a:r>
            <a:rPr lang="en-US" altLang="zh-CN" sz="900">
              <a:solidFill>
                <a:schemeClr val="bg2">
                  <a:lumMod val="25000"/>
                </a:schemeClr>
              </a:solidFill>
              <a:latin typeface="微软雅黑" panose="020B0503020204020204" charset="-122"/>
              <a:ea typeface="微软雅黑" panose="020B0503020204020204" charset="-122"/>
            </a:rPr>
            <a:t>®          </a:t>
          </a:r>
          <a:r>
            <a:rPr lang="zh-CN" altLang="en-US" sz="900">
              <a:solidFill>
                <a:schemeClr val="bg2">
                  <a:lumMod val="25000"/>
                </a:schemeClr>
              </a:solidFill>
              <a:latin typeface="微软雅黑" panose="020B0503020204020204" charset="-122"/>
              <a:ea typeface="微软雅黑" panose="020B0503020204020204" charset="-122"/>
            </a:rPr>
            <a:t>用于楼盘销售统计、查询、汇总             使用简单、预览直观、操作方便</a:t>
          </a:r>
          <a:endParaRPr lang="zh-CN" altLang="en-US" sz="900">
            <a:solidFill>
              <a:schemeClr val="bg2">
                <a:lumMod val="25000"/>
              </a:schemeClr>
            </a:solidFill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469900</xdr:colOff>
      <xdr:row>1</xdr:row>
      <xdr:rowOff>0</xdr:rowOff>
    </xdr:from>
    <xdr:to>
      <xdr:col>13</xdr:col>
      <xdr:colOff>1153160</xdr:colOff>
      <xdr:row>2</xdr:row>
      <xdr:rowOff>34290</xdr:rowOff>
    </xdr:to>
    <xdr:grpSp>
      <xdr:nvGrpSpPr>
        <xdr:cNvPr id="2" name="组合 1">
          <a:hlinkClick xmlns:r="http://schemas.openxmlformats.org/officeDocument/2006/relationships" r:id="rId1"/>
        </xdr:cNvPr>
        <xdr:cNvGrpSpPr/>
      </xdr:nvGrpSpPr>
      <xdr:grpSpPr>
        <a:xfrm>
          <a:off x="10013950" y="63500"/>
          <a:ext cx="1569085" cy="491490"/>
          <a:chOff x="14166" y="114"/>
          <a:chExt cx="2468" cy="770"/>
        </a:xfrm>
      </xdr:grpSpPr>
      <xdr:sp>
        <xdr:nvSpPr>
          <xdr:cNvPr id="3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4" name="图片 3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5" name="文本框 4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0</xdr:colOff>
      <xdr:row>1</xdr:row>
      <xdr:rowOff>0</xdr:rowOff>
    </xdr:from>
    <xdr:to>
      <xdr:col>18</xdr:col>
      <xdr:colOff>197485</xdr:colOff>
      <xdr:row>2</xdr:row>
      <xdr:rowOff>34290</xdr:rowOff>
    </xdr:to>
    <xdr:grpSp>
      <xdr:nvGrpSpPr>
        <xdr:cNvPr id="2" name="组合 1">
          <a:hlinkClick xmlns:r="http://schemas.openxmlformats.org/officeDocument/2006/relationships" r:id="rId1"/>
        </xdr:cNvPr>
        <xdr:cNvGrpSpPr/>
      </xdr:nvGrpSpPr>
      <xdr:grpSpPr>
        <a:xfrm>
          <a:off x="10563225" y="63500"/>
          <a:ext cx="1569085" cy="491490"/>
          <a:chOff x="14166" y="114"/>
          <a:chExt cx="2468" cy="770"/>
        </a:xfrm>
      </xdr:grpSpPr>
      <xdr:sp>
        <xdr:nvSpPr>
          <xdr:cNvPr id="3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4" name="图片 3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5" name="文本框 4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104775</xdr:colOff>
      <xdr:row>13</xdr:row>
      <xdr:rowOff>41275</xdr:rowOff>
    </xdr:from>
    <xdr:to>
      <xdr:col>2</xdr:col>
      <xdr:colOff>751840</xdr:colOff>
      <xdr:row>15</xdr:row>
      <xdr:rowOff>193040</xdr:rowOff>
    </xdr:to>
    <xdr:sp>
      <xdr:nvSpPr>
        <xdr:cNvPr id="2" name="椭圆 1"/>
        <xdr:cNvSpPr/>
      </xdr:nvSpPr>
      <xdr:spPr>
        <a:xfrm>
          <a:off x="733425" y="3203575"/>
          <a:ext cx="647065" cy="659765"/>
        </a:xfrm>
        <a:prstGeom prst="ellipse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1">
          <a:schemeClr val="accent3"/>
        </a:lnRef>
        <a:fillRef idx="3">
          <a:schemeClr val="accent3"/>
        </a:fillRef>
        <a:effectRef idx="2">
          <a:schemeClr val="accent3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0"/>
        <a:p>
          <a:pPr algn="ctr"/>
          <a:r>
            <a:rPr lang="zh-CN" altLang="en-US" sz="1400">
              <a:solidFill>
                <a:sysClr val="windowText" lastClr="000000"/>
              </a:solidFill>
              <a:latin typeface="微软雅黑" panose="020B0503020204020204" charset="-122"/>
              <a:ea typeface="微软雅黑" panose="020B0503020204020204" charset="-122"/>
            </a:rPr>
            <a:t>房屋</a:t>
          </a:r>
          <a:endParaRPr lang="zh-CN" altLang="en-US" sz="1400">
            <a:solidFill>
              <a:sysClr val="windowText" lastClr="000000"/>
            </a:solidFill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twoCellAnchor>
  <xdr:twoCellAnchor editAs="oneCell">
    <xdr:from>
      <xdr:col>2</xdr:col>
      <xdr:colOff>104775</xdr:colOff>
      <xdr:row>9</xdr:row>
      <xdr:rowOff>50800</xdr:rowOff>
    </xdr:from>
    <xdr:to>
      <xdr:col>2</xdr:col>
      <xdr:colOff>751840</xdr:colOff>
      <xdr:row>11</xdr:row>
      <xdr:rowOff>202565</xdr:rowOff>
    </xdr:to>
    <xdr:sp>
      <xdr:nvSpPr>
        <xdr:cNvPr id="3" name="椭圆 2"/>
        <xdr:cNvSpPr/>
      </xdr:nvSpPr>
      <xdr:spPr>
        <a:xfrm>
          <a:off x="733425" y="2197100"/>
          <a:ext cx="647065" cy="659765"/>
        </a:xfrm>
        <a:prstGeom prst="ellipse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400">
              <a:solidFill>
                <a:sysClr val="windowText" lastClr="000000"/>
              </a:solidFill>
              <a:latin typeface="微软雅黑" panose="020B0503020204020204" charset="-122"/>
              <a:ea typeface="微软雅黑" panose="020B0503020204020204" charset="-122"/>
            </a:rPr>
            <a:t>客户</a:t>
          </a:r>
          <a:endParaRPr lang="zh-CN" altLang="en-US" sz="1400">
            <a:solidFill>
              <a:sysClr val="windowText" lastClr="000000"/>
            </a:solidFill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twoCellAnchor>
  <xdr:twoCellAnchor editAs="oneCell">
    <xdr:from>
      <xdr:col>2</xdr:col>
      <xdr:colOff>104775</xdr:colOff>
      <xdr:row>17</xdr:row>
      <xdr:rowOff>57150</xdr:rowOff>
    </xdr:from>
    <xdr:to>
      <xdr:col>2</xdr:col>
      <xdr:colOff>751840</xdr:colOff>
      <xdr:row>19</xdr:row>
      <xdr:rowOff>208915</xdr:rowOff>
    </xdr:to>
    <xdr:sp>
      <xdr:nvSpPr>
        <xdr:cNvPr id="4" name="椭圆 3"/>
        <xdr:cNvSpPr/>
      </xdr:nvSpPr>
      <xdr:spPr>
        <a:xfrm>
          <a:off x="733425" y="4235450"/>
          <a:ext cx="647065" cy="659765"/>
        </a:xfrm>
        <a:prstGeom prst="ellipse">
          <a:avLst/>
        </a:prstGeom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wrap="square" lIns="0" tIns="0" rIns="0" bIns="0" rtlCol="0" anchor="ctr" anchorCtr="0"/>
        <a:lstStyle>
          <a:defPPr>
            <a:defRPr lang="zh-CN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zh-CN" altLang="en-US" sz="1400">
              <a:solidFill>
                <a:sysClr val="windowText" lastClr="000000"/>
              </a:solidFill>
              <a:latin typeface="微软雅黑" panose="020B0503020204020204" charset="-122"/>
              <a:ea typeface="微软雅黑" panose="020B0503020204020204" charset="-122"/>
            </a:rPr>
            <a:t>付款</a:t>
          </a:r>
          <a:endParaRPr lang="zh-CN" altLang="en-US" sz="1400">
            <a:solidFill>
              <a:sysClr val="windowText" lastClr="000000"/>
            </a:solidFill>
            <a:latin typeface="微软雅黑" panose="020B0503020204020204" charset="-122"/>
            <a:ea typeface="微软雅黑" panose="020B0503020204020204" charset="-122"/>
          </a:endParaRPr>
        </a:p>
      </xdr:txBody>
    </xdr:sp>
    <xdr:clientData/>
  </xdr:twoCellAnchor>
  <xdr:twoCellAnchor editAs="oneCell">
    <xdr:from>
      <xdr:col>14</xdr:col>
      <xdr:colOff>536575</xdr:colOff>
      <xdr:row>1</xdr:row>
      <xdr:rowOff>0</xdr:rowOff>
    </xdr:from>
    <xdr:to>
      <xdr:col>16</xdr:col>
      <xdr:colOff>476885</xdr:colOff>
      <xdr:row>2</xdr:row>
      <xdr:rowOff>34290</xdr:rowOff>
    </xdr:to>
    <xdr:grpSp>
      <xdr:nvGrpSpPr>
        <xdr:cNvPr id="5" name="组合 4">
          <a:hlinkClick xmlns:r="http://schemas.openxmlformats.org/officeDocument/2006/relationships" r:id="rId1"/>
        </xdr:cNvPr>
        <xdr:cNvGrpSpPr/>
      </xdr:nvGrpSpPr>
      <xdr:grpSpPr>
        <a:xfrm>
          <a:off x="10052050" y="63500"/>
          <a:ext cx="1569085" cy="491490"/>
          <a:chOff x="14166" y="114"/>
          <a:chExt cx="2468" cy="770"/>
        </a:xfrm>
      </xdr:grpSpPr>
      <xdr:sp>
        <xdr:nvSpPr>
          <xdr:cNvPr id="6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7" name="图片 6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8" name="文本框 7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505460</xdr:colOff>
      <xdr:row>8</xdr:row>
      <xdr:rowOff>10160</xdr:rowOff>
    </xdr:from>
    <xdr:to>
      <xdr:col>14</xdr:col>
      <xdr:colOff>447675</xdr:colOff>
      <xdr:row>16</xdr:row>
      <xdr:rowOff>28575</xdr:rowOff>
    </xdr:to>
    <xdr:sp>
      <xdr:nvSpPr>
        <xdr:cNvPr id="2" name="高楼"/>
        <xdr:cNvSpPr/>
      </xdr:nvSpPr>
      <xdr:spPr>
        <a:xfrm>
          <a:off x="7744460" y="1902460"/>
          <a:ext cx="1999615" cy="2050415"/>
        </a:xfrm>
        <a:custGeom>
          <a:avLst/>
          <a:gdLst>
            <a:gd name="T0" fmla="*/ 126055 w 9963151"/>
            <a:gd name="T1" fmla="*/ 1291647 h 6856413"/>
            <a:gd name="T2" fmla="*/ 289806 w 9963151"/>
            <a:gd name="T3" fmla="*/ 1279103 h 6856413"/>
            <a:gd name="T4" fmla="*/ 66112 w 9963151"/>
            <a:gd name="T5" fmla="*/ 1270804 h 6856413"/>
            <a:gd name="T6" fmla="*/ 69347 w 9963151"/>
            <a:gd name="T7" fmla="*/ 1250569 h 6856413"/>
            <a:gd name="T8" fmla="*/ 58430 w 9963151"/>
            <a:gd name="T9" fmla="*/ 1222341 h 6856413"/>
            <a:gd name="T10" fmla="*/ 1150710 w 9963151"/>
            <a:gd name="T11" fmla="*/ 1204819 h 6856413"/>
            <a:gd name="T12" fmla="*/ 274018 w 9963151"/>
            <a:gd name="T13" fmla="*/ 1184915 h 6856413"/>
            <a:gd name="T14" fmla="*/ 66921 w 9963151"/>
            <a:gd name="T15" fmla="*/ 1167403 h 6856413"/>
            <a:gd name="T16" fmla="*/ 556373 w 9963151"/>
            <a:gd name="T17" fmla="*/ 1148191 h 6856413"/>
            <a:gd name="T18" fmla="*/ 88654 w 9963151"/>
            <a:gd name="T19" fmla="*/ 1129665 h 6856413"/>
            <a:gd name="T20" fmla="*/ 491806 w 9963151"/>
            <a:gd name="T21" fmla="*/ 1107926 h 6856413"/>
            <a:gd name="T22" fmla="*/ 1133307 w 9963151"/>
            <a:gd name="T23" fmla="*/ 1113238 h 6856413"/>
            <a:gd name="T24" fmla="*/ 874693 w 9963151"/>
            <a:gd name="T25" fmla="*/ 1070028 h 6856413"/>
            <a:gd name="T26" fmla="*/ 353968 w 9963151"/>
            <a:gd name="T27" fmla="*/ 1053699 h 6856413"/>
            <a:gd name="T28" fmla="*/ 1787461 w 9963151"/>
            <a:gd name="T29" fmla="*/ 1059816 h 6856413"/>
            <a:gd name="T30" fmla="*/ 1144437 w 9963151"/>
            <a:gd name="T31" fmla="*/ 1014573 h 6856413"/>
            <a:gd name="T32" fmla="*/ 857392 w 9963151"/>
            <a:gd name="T33" fmla="*/ 989376 h 6856413"/>
            <a:gd name="T34" fmla="*/ 1617325 w 9963151"/>
            <a:gd name="T35" fmla="*/ 971679 h 6856413"/>
            <a:gd name="T36" fmla="*/ 1077760 w 9963151"/>
            <a:gd name="T37" fmla="*/ 960030 h 6856413"/>
            <a:gd name="T38" fmla="*/ 200453 w 9963151"/>
            <a:gd name="T39" fmla="*/ 943400 h 6856413"/>
            <a:gd name="T40" fmla="*/ 467011 w 9963151"/>
            <a:gd name="T41" fmla="*/ 954250 h 6856413"/>
            <a:gd name="T42" fmla="*/ 1766118 w 9963151"/>
            <a:gd name="T43" fmla="*/ 921286 h 6856413"/>
            <a:gd name="T44" fmla="*/ 543520 w 9963151"/>
            <a:gd name="T45" fmla="*/ 903059 h 6856413"/>
            <a:gd name="T46" fmla="*/ 447277 w 9963151"/>
            <a:gd name="T47" fmla="*/ 896989 h 6856413"/>
            <a:gd name="T48" fmla="*/ 1644231 w 9963151"/>
            <a:gd name="T49" fmla="*/ 872816 h 6856413"/>
            <a:gd name="T50" fmla="*/ 384835 w 9963151"/>
            <a:gd name="T51" fmla="*/ 856016 h 6856413"/>
            <a:gd name="T52" fmla="*/ 444038 w 9963151"/>
            <a:gd name="T53" fmla="*/ 842459 h 6856413"/>
            <a:gd name="T54" fmla="*/ 575196 w 9963151"/>
            <a:gd name="T55" fmla="*/ 808264 h 6856413"/>
            <a:gd name="T56" fmla="*/ 1416134 w 9963151"/>
            <a:gd name="T57" fmla="*/ 800768 h 6856413"/>
            <a:gd name="T58" fmla="*/ 1123493 w 9963151"/>
            <a:gd name="T59" fmla="*/ 790732 h 6856413"/>
            <a:gd name="T60" fmla="*/ 396777 w 9963151"/>
            <a:gd name="T61" fmla="*/ 754240 h 6856413"/>
            <a:gd name="T62" fmla="*/ 1692075 w 9963151"/>
            <a:gd name="T63" fmla="*/ 734083 h 6856413"/>
            <a:gd name="T64" fmla="*/ 1727883 w 9963151"/>
            <a:gd name="T65" fmla="*/ 673672 h 6856413"/>
            <a:gd name="T66" fmla="*/ 1047709 w 9963151"/>
            <a:gd name="T67" fmla="*/ 643292 h 6856413"/>
            <a:gd name="T68" fmla="*/ 946227 w 9963151"/>
            <a:gd name="T69" fmla="*/ 638839 h 6856413"/>
            <a:gd name="T70" fmla="*/ 1268902 w 9963151"/>
            <a:gd name="T71" fmla="*/ 592314 h 6856413"/>
            <a:gd name="T72" fmla="*/ 912433 w 9963151"/>
            <a:gd name="T73" fmla="*/ 595832 h 6856413"/>
            <a:gd name="T74" fmla="*/ 895941 w 9963151"/>
            <a:gd name="T75" fmla="*/ 557479 h 6856413"/>
            <a:gd name="T76" fmla="*/ 1091824 w 9963151"/>
            <a:gd name="T77" fmla="*/ 501822 h 6856413"/>
            <a:gd name="T78" fmla="*/ 939347 w 9963151"/>
            <a:gd name="T79" fmla="*/ 508501 h 6856413"/>
            <a:gd name="T80" fmla="*/ 1036377 w 9963151"/>
            <a:gd name="T81" fmla="*/ 476929 h 6856413"/>
            <a:gd name="T82" fmla="*/ 1111958 w 9963151"/>
            <a:gd name="T83" fmla="*/ 419754 h 6856413"/>
            <a:gd name="T84" fmla="*/ 1882151 w 9963151"/>
            <a:gd name="T85" fmla="*/ 1214437 h 6856413"/>
            <a:gd name="T86" fmla="*/ 1170918 w 9963151"/>
            <a:gd name="T87" fmla="*/ 1121092 h 6856413"/>
            <a:gd name="T88" fmla="*/ 1035366 w 9963151"/>
            <a:gd name="T89" fmla="*/ 393949 h 6856413"/>
            <a:gd name="T90" fmla="*/ 1142616 w 9963151"/>
            <a:gd name="T91" fmla="*/ 354686 h 6856413"/>
            <a:gd name="T92" fmla="*/ 1056411 w 9963151"/>
            <a:gd name="T93" fmla="*/ 315018 h 6856413"/>
            <a:gd name="T94" fmla="*/ 1100727 w 9963151"/>
            <a:gd name="T95" fmla="*/ 275653 h 6856413"/>
            <a:gd name="T96" fmla="*/ 918200 w 9963151"/>
            <a:gd name="T97" fmla="*/ 238920 h 6856413"/>
            <a:gd name="T98" fmla="*/ 789399 w 9963151"/>
            <a:gd name="T99" fmla="*/ 715747 h 6856413"/>
            <a:gd name="T100" fmla="*/ 926396 w 9963151"/>
            <a:gd name="T101" fmla="*/ 212306 h 6856413"/>
            <a:gd name="T102" fmla="*/ 1054691 w 9963151"/>
            <a:gd name="T103" fmla="*/ 200972 h 6856413"/>
            <a:gd name="T104" fmla="*/ 1010071 w 9963151"/>
            <a:gd name="T105" fmla="*/ 138535 h 6856413"/>
            <a:gd name="T106" fmla="*/ 894929 w 9963151"/>
            <a:gd name="T107" fmla="*/ 94009 h 6856413"/>
            <a:gd name="T108" fmla="*/ 864069 w 9963151"/>
            <a:gd name="T109" fmla="*/ 64360 h 6856413"/>
            <a:gd name="T110" fmla="*/ 318547 w 9963151"/>
            <a:gd name="T111" fmla="*/ 736636 h 6856413"/>
            <a:gd name="T112" fmla="*/ 290615 w 9963151"/>
            <a:gd name="T113" fmla="*/ 864311 h 6856413"/>
            <a:gd name="T114" fmla="*/ 282823 w 9963151"/>
            <a:gd name="T115" fmla="*/ 982881 h 6856413"/>
            <a:gd name="T116" fmla="*/ 240318 w 9963151"/>
            <a:gd name="T117" fmla="*/ 1230643 h 6856413"/>
            <a:gd name="T118" fmla="*/ 167904 w 9963151"/>
            <a:gd name="T119" fmla="*/ 1096681 h 6856413"/>
            <a:gd name="T120" fmla="*/ 209551 w 9963151"/>
            <a:gd name="T121" fmla="*/ 957464 h 6856413"/>
            <a:gd name="T122" fmla="*/ 23859 w 9963151"/>
            <a:gd name="T123" fmla="*/ 1280315 h 6856413"/>
            <a:gd name="T124" fmla="*/ 691458 w 9963151"/>
            <a:gd name="T125" fmla="*/ 295892 h 6856413"/>
            <a:gd name="T126" fmla="*/ 0 60000 65536"/>
            <a:gd name="T127" fmla="*/ 0 60000 65536"/>
            <a:gd name="T128" fmla="*/ 0 60000 65536"/>
            <a:gd name="T129" fmla="*/ 0 60000 65536"/>
            <a:gd name="T130" fmla="*/ 0 60000 65536"/>
            <a:gd name="T131" fmla="*/ 0 60000 65536"/>
            <a:gd name="T132" fmla="*/ 0 60000 65536"/>
            <a:gd name="T133" fmla="*/ 0 60000 65536"/>
            <a:gd name="T134" fmla="*/ 0 60000 65536"/>
            <a:gd name="T135" fmla="*/ 0 60000 65536"/>
            <a:gd name="T136" fmla="*/ 0 60000 65536"/>
            <a:gd name="T137" fmla="*/ 0 60000 65536"/>
            <a:gd name="T138" fmla="*/ 0 60000 65536"/>
            <a:gd name="T139" fmla="*/ 0 60000 65536"/>
            <a:gd name="T140" fmla="*/ 0 60000 65536"/>
            <a:gd name="T141" fmla="*/ 0 60000 65536"/>
            <a:gd name="T142" fmla="*/ 0 60000 65536"/>
            <a:gd name="T143" fmla="*/ 0 60000 65536"/>
            <a:gd name="T144" fmla="*/ 0 60000 65536"/>
            <a:gd name="T145" fmla="*/ 0 60000 65536"/>
            <a:gd name="T146" fmla="*/ 0 60000 65536"/>
            <a:gd name="T147" fmla="*/ 0 60000 65536"/>
            <a:gd name="T148" fmla="*/ 0 60000 65536"/>
            <a:gd name="T149" fmla="*/ 0 60000 65536"/>
            <a:gd name="T150" fmla="*/ 0 60000 65536"/>
            <a:gd name="T151" fmla="*/ 0 60000 65536"/>
            <a:gd name="T152" fmla="*/ 0 60000 65536"/>
            <a:gd name="T153" fmla="*/ 0 60000 65536"/>
            <a:gd name="T154" fmla="*/ 0 60000 65536"/>
            <a:gd name="T155" fmla="*/ 0 60000 65536"/>
            <a:gd name="T156" fmla="*/ 0 60000 65536"/>
            <a:gd name="T157" fmla="*/ 0 60000 65536"/>
            <a:gd name="T158" fmla="*/ 0 60000 65536"/>
            <a:gd name="T159" fmla="*/ 0 60000 65536"/>
            <a:gd name="T160" fmla="*/ 0 60000 65536"/>
            <a:gd name="T161" fmla="*/ 0 60000 65536"/>
            <a:gd name="T162" fmla="*/ 0 60000 65536"/>
            <a:gd name="T163" fmla="*/ 0 60000 65536"/>
            <a:gd name="T164" fmla="*/ 0 60000 65536"/>
            <a:gd name="T165" fmla="*/ 0 60000 65536"/>
            <a:gd name="T166" fmla="*/ 0 60000 65536"/>
            <a:gd name="T167" fmla="*/ 0 60000 65536"/>
            <a:gd name="T168" fmla="*/ 0 60000 65536"/>
            <a:gd name="T169" fmla="*/ 0 60000 65536"/>
            <a:gd name="T170" fmla="*/ 0 60000 65536"/>
            <a:gd name="T171" fmla="*/ 0 60000 65536"/>
            <a:gd name="T172" fmla="*/ 0 60000 65536"/>
            <a:gd name="T173" fmla="*/ 0 60000 65536"/>
            <a:gd name="T174" fmla="*/ 0 60000 65536"/>
            <a:gd name="T175" fmla="*/ 0 60000 65536"/>
            <a:gd name="T176" fmla="*/ 0 60000 65536"/>
            <a:gd name="T177" fmla="*/ 0 60000 65536"/>
            <a:gd name="T178" fmla="*/ 0 60000 65536"/>
            <a:gd name="T179" fmla="*/ 0 60000 65536"/>
            <a:gd name="T180" fmla="*/ 0 60000 65536"/>
            <a:gd name="T181" fmla="*/ 0 60000 65536"/>
            <a:gd name="T182" fmla="*/ 0 60000 65536"/>
            <a:gd name="T183" fmla="*/ 0 60000 65536"/>
            <a:gd name="T184" fmla="*/ 0 60000 65536"/>
            <a:gd name="T185" fmla="*/ 0 60000 65536"/>
            <a:gd name="T186" fmla="*/ 0 60000 65536"/>
            <a:gd name="T187" fmla="*/ 0 60000 65536"/>
            <a:gd name="T188" fmla="*/ 0 60000 65536"/>
          </a:gdLst>
          <a:ahLst/>
          <a:cxnLst>
            <a:cxn ang="T126">
              <a:pos x="T0" y="T1"/>
            </a:cxn>
            <a:cxn ang="T127">
              <a:pos x="T2" y="T3"/>
            </a:cxn>
            <a:cxn ang="T128">
              <a:pos x="T4" y="T5"/>
            </a:cxn>
            <a:cxn ang="T129">
              <a:pos x="T6" y="T7"/>
            </a:cxn>
            <a:cxn ang="T130">
              <a:pos x="T8" y="T9"/>
            </a:cxn>
            <a:cxn ang="T131">
              <a:pos x="T10" y="T11"/>
            </a:cxn>
            <a:cxn ang="T132">
              <a:pos x="T12" y="T13"/>
            </a:cxn>
            <a:cxn ang="T133">
              <a:pos x="T14" y="T15"/>
            </a:cxn>
            <a:cxn ang="T134">
              <a:pos x="T16" y="T17"/>
            </a:cxn>
            <a:cxn ang="T135">
              <a:pos x="T18" y="T19"/>
            </a:cxn>
            <a:cxn ang="T136">
              <a:pos x="T20" y="T21"/>
            </a:cxn>
            <a:cxn ang="T137">
              <a:pos x="T22" y="T23"/>
            </a:cxn>
            <a:cxn ang="T138">
              <a:pos x="T24" y="T25"/>
            </a:cxn>
            <a:cxn ang="T139">
              <a:pos x="T26" y="T27"/>
            </a:cxn>
            <a:cxn ang="T140">
              <a:pos x="T28" y="T29"/>
            </a:cxn>
            <a:cxn ang="T141">
              <a:pos x="T30" y="T31"/>
            </a:cxn>
            <a:cxn ang="T142">
              <a:pos x="T32" y="T33"/>
            </a:cxn>
            <a:cxn ang="T143">
              <a:pos x="T34" y="T35"/>
            </a:cxn>
            <a:cxn ang="T144">
              <a:pos x="T36" y="T37"/>
            </a:cxn>
            <a:cxn ang="T145">
              <a:pos x="T38" y="T39"/>
            </a:cxn>
            <a:cxn ang="T146">
              <a:pos x="T40" y="T41"/>
            </a:cxn>
            <a:cxn ang="T147">
              <a:pos x="T42" y="T43"/>
            </a:cxn>
            <a:cxn ang="T148">
              <a:pos x="T44" y="T45"/>
            </a:cxn>
            <a:cxn ang="T149">
              <a:pos x="T46" y="T47"/>
            </a:cxn>
            <a:cxn ang="T150">
              <a:pos x="T48" y="T49"/>
            </a:cxn>
            <a:cxn ang="T151">
              <a:pos x="T50" y="T51"/>
            </a:cxn>
            <a:cxn ang="T152">
              <a:pos x="T52" y="T53"/>
            </a:cxn>
            <a:cxn ang="T153">
              <a:pos x="T54" y="T55"/>
            </a:cxn>
            <a:cxn ang="T154">
              <a:pos x="T56" y="T57"/>
            </a:cxn>
            <a:cxn ang="T155">
              <a:pos x="T58" y="T59"/>
            </a:cxn>
            <a:cxn ang="T156">
              <a:pos x="T60" y="T61"/>
            </a:cxn>
            <a:cxn ang="T157">
              <a:pos x="T62" y="T63"/>
            </a:cxn>
            <a:cxn ang="T158">
              <a:pos x="T64" y="T65"/>
            </a:cxn>
            <a:cxn ang="T159">
              <a:pos x="T66" y="T67"/>
            </a:cxn>
            <a:cxn ang="T160">
              <a:pos x="T68" y="T69"/>
            </a:cxn>
            <a:cxn ang="T161">
              <a:pos x="T70" y="T71"/>
            </a:cxn>
            <a:cxn ang="T162">
              <a:pos x="T72" y="T73"/>
            </a:cxn>
            <a:cxn ang="T163">
              <a:pos x="T74" y="T75"/>
            </a:cxn>
            <a:cxn ang="T164">
              <a:pos x="T76" y="T77"/>
            </a:cxn>
            <a:cxn ang="T165">
              <a:pos x="T78" y="T79"/>
            </a:cxn>
            <a:cxn ang="T166">
              <a:pos x="T80" y="T81"/>
            </a:cxn>
            <a:cxn ang="T167">
              <a:pos x="T82" y="T83"/>
            </a:cxn>
            <a:cxn ang="T168">
              <a:pos x="T84" y="T85"/>
            </a:cxn>
            <a:cxn ang="T169">
              <a:pos x="T86" y="T87"/>
            </a:cxn>
            <a:cxn ang="T170">
              <a:pos x="T88" y="T89"/>
            </a:cxn>
            <a:cxn ang="T171">
              <a:pos x="T90" y="T91"/>
            </a:cxn>
            <a:cxn ang="T172">
              <a:pos x="T92" y="T93"/>
            </a:cxn>
            <a:cxn ang="T173">
              <a:pos x="T94" y="T95"/>
            </a:cxn>
            <a:cxn ang="T174">
              <a:pos x="T96" y="T97"/>
            </a:cxn>
            <a:cxn ang="T175">
              <a:pos x="T98" y="T99"/>
            </a:cxn>
            <a:cxn ang="T176">
              <a:pos x="T100" y="T101"/>
            </a:cxn>
            <a:cxn ang="T177">
              <a:pos x="T102" y="T103"/>
            </a:cxn>
            <a:cxn ang="T178">
              <a:pos x="T104" y="T105"/>
            </a:cxn>
            <a:cxn ang="T179">
              <a:pos x="T106" y="T107"/>
            </a:cxn>
            <a:cxn ang="T180">
              <a:pos x="T108" y="T109"/>
            </a:cxn>
            <a:cxn ang="T181">
              <a:pos x="T110" y="T111"/>
            </a:cxn>
            <a:cxn ang="T182">
              <a:pos x="T112" y="T113"/>
            </a:cxn>
            <a:cxn ang="T183">
              <a:pos x="T114" y="T115"/>
            </a:cxn>
            <a:cxn ang="T184">
              <a:pos x="T116" y="T117"/>
            </a:cxn>
            <a:cxn ang="T185">
              <a:pos x="T118" y="T119"/>
            </a:cxn>
            <a:cxn ang="T186">
              <a:pos x="T120" y="T121"/>
            </a:cxn>
            <a:cxn ang="T187">
              <a:pos x="T122" y="T123"/>
            </a:cxn>
            <a:cxn ang="T188">
              <a:pos x="T124" y="T125"/>
            </a:cxn>
          </a:cxnLst>
          <a:rect l="0" t="0" r="r" b="b"/>
          <a:pathLst>
            <a:path w="9963151" h="6856413">
              <a:moveTo>
                <a:pt x="3876146" y="6850593"/>
              </a:moveTo>
              <a:lnTo>
                <a:pt x="3892550" y="6852709"/>
              </a:lnTo>
              <a:lnTo>
                <a:pt x="3876146" y="6852709"/>
              </a:lnTo>
              <a:lnTo>
                <a:pt x="3876146" y="6850593"/>
              </a:lnTo>
              <a:close/>
              <a:moveTo>
                <a:pt x="9551038" y="6850592"/>
              </a:moveTo>
              <a:lnTo>
                <a:pt x="9565851" y="6853237"/>
              </a:lnTo>
              <a:lnTo>
                <a:pt x="9551038" y="6853237"/>
              </a:lnTo>
              <a:lnTo>
                <a:pt x="9551038" y="6850592"/>
              </a:lnTo>
              <a:close/>
              <a:moveTo>
                <a:pt x="2477930" y="6850063"/>
              </a:moveTo>
              <a:lnTo>
                <a:pt x="2501219" y="6853237"/>
              </a:lnTo>
              <a:lnTo>
                <a:pt x="2477930" y="6853237"/>
              </a:lnTo>
              <a:lnTo>
                <a:pt x="2477930" y="6850063"/>
              </a:lnTo>
              <a:close/>
              <a:moveTo>
                <a:pt x="1545855" y="6837896"/>
              </a:moveTo>
              <a:lnTo>
                <a:pt x="1639009" y="6853237"/>
              </a:lnTo>
              <a:lnTo>
                <a:pt x="1543737" y="6853237"/>
              </a:lnTo>
              <a:lnTo>
                <a:pt x="1545855" y="6837896"/>
              </a:lnTo>
              <a:close/>
              <a:moveTo>
                <a:pt x="5671609" y="6836306"/>
              </a:moveTo>
              <a:lnTo>
                <a:pt x="5767917" y="6850064"/>
              </a:lnTo>
              <a:lnTo>
                <a:pt x="5767917" y="6855884"/>
              </a:lnTo>
              <a:lnTo>
                <a:pt x="5672138" y="6855884"/>
              </a:lnTo>
              <a:lnTo>
                <a:pt x="5671609" y="6836306"/>
              </a:lnTo>
              <a:close/>
              <a:moveTo>
                <a:pt x="2300090" y="6819911"/>
              </a:moveTo>
              <a:lnTo>
                <a:pt x="2449878" y="6844773"/>
              </a:lnTo>
              <a:lnTo>
                <a:pt x="2448290" y="6853237"/>
              </a:lnTo>
              <a:lnTo>
                <a:pt x="2295855" y="6853237"/>
              </a:lnTo>
              <a:lnTo>
                <a:pt x="2300090" y="6819911"/>
              </a:lnTo>
              <a:close/>
              <a:moveTo>
                <a:pt x="5533496" y="6817258"/>
              </a:moveTo>
              <a:lnTo>
                <a:pt x="5598054" y="6826253"/>
              </a:lnTo>
              <a:lnTo>
                <a:pt x="5598584" y="6855884"/>
              </a:lnTo>
              <a:lnTo>
                <a:pt x="5534025" y="6855884"/>
              </a:lnTo>
              <a:lnTo>
                <a:pt x="5533496" y="6817258"/>
              </a:lnTo>
              <a:close/>
              <a:moveTo>
                <a:pt x="9284940" y="6813554"/>
              </a:moveTo>
              <a:lnTo>
                <a:pt x="9462162" y="6836306"/>
              </a:lnTo>
              <a:lnTo>
                <a:pt x="9464278" y="6853237"/>
              </a:lnTo>
              <a:lnTo>
                <a:pt x="9290759" y="6853237"/>
              </a:lnTo>
              <a:lnTo>
                <a:pt x="9284940" y="6813554"/>
              </a:lnTo>
              <a:close/>
              <a:moveTo>
                <a:pt x="1357957" y="6806157"/>
              </a:moveTo>
              <a:lnTo>
                <a:pt x="1500336" y="6829961"/>
              </a:lnTo>
              <a:lnTo>
                <a:pt x="1496631" y="6853237"/>
              </a:lnTo>
              <a:lnTo>
                <a:pt x="1351606" y="6853237"/>
              </a:lnTo>
              <a:lnTo>
                <a:pt x="1357957" y="6806157"/>
              </a:lnTo>
              <a:close/>
              <a:moveTo>
                <a:pt x="5399617" y="6798209"/>
              </a:moveTo>
              <a:lnTo>
                <a:pt x="5471054" y="6808263"/>
              </a:lnTo>
              <a:lnTo>
                <a:pt x="5471584" y="6855355"/>
              </a:lnTo>
              <a:lnTo>
                <a:pt x="5400146" y="6855355"/>
              </a:lnTo>
              <a:lnTo>
                <a:pt x="5399617" y="6798209"/>
              </a:lnTo>
              <a:close/>
              <a:moveTo>
                <a:pt x="2120661" y="6789229"/>
              </a:moveTo>
              <a:lnTo>
                <a:pt x="2265686" y="6814092"/>
              </a:lnTo>
              <a:lnTo>
                <a:pt x="2261981" y="6853237"/>
              </a:lnTo>
              <a:lnTo>
                <a:pt x="2113251" y="6853237"/>
              </a:lnTo>
              <a:lnTo>
                <a:pt x="2120661" y="6789229"/>
              </a:lnTo>
              <a:close/>
              <a:moveTo>
                <a:pt x="170778" y="6787638"/>
              </a:moveTo>
              <a:lnTo>
                <a:pt x="162319" y="6840011"/>
              </a:lnTo>
              <a:lnTo>
                <a:pt x="127427" y="6840541"/>
              </a:lnTo>
              <a:lnTo>
                <a:pt x="133242" y="6788696"/>
              </a:lnTo>
              <a:lnTo>
                <a:pt x="170778" y="6787638"/>
              </a:lnTo>
              <a:close/>
              <a:moveTo>
                <a:pt x="244792" y="6784464"/>
              </a:moveTo>
              <a:lnTo>
                <a:pt x="236333" y="6837895"/>
              </a:lnTo>
              <a:lnTo>
                <a:pt x="181880" y="6838953"/>
              </a:lnTo>
              <a:lnTo>
                <a:pt x="190338" y="6787109"/>
              </a:lnTo>
              <a:lnTo>
                <a:pt x="244792" y="6784464"/>
              </a:lnTo>
              <a:close/>
              <a:moveTo>
                <a:pt x="323563" y="6781289"/>
              </a:moveTo>
              <a:lnTo>
                <a:pt x="314576" y="6836308"/>
              </a:lnTo>
              <a:lnTo>
                <a:pt x="255365" y="6837895"/>
              </a:lnTo>
              <a:lnTo>
                <a:pt x="263824" y="6783405"/>
              </a:lnTo>
              <a:lnTo>
                <a:pt x="323563" y="6781289"/>
              </a:lnTo>
              <a:close/>
              <a:moveTo>
                <a:pt x="9017255" y="6778633"/>
              </a:moveTo>
              <a:lnTo>
                <a:pt x="9208232" y="6803501"/>
              </a:lnTo>
              <a:lnTo>
                <a:pt x="9215638" y="6853237"/>
              </a:lnTo>
              <a:lnTo>
                <a:pt x="9027835" y="6853237"/>
              </a:lnTo>
              <a:lnTo>
                <a:pt x="9017255" y="6778633"/>
              </a:lnTo>
              <a:close/>
              <a:moveTo>
                <a:pt x="5251450" y="6777044"/>
              </a:moveTo>
              <a:lnTo>
                <a:pt x="5321829" y="6787627"/>
              </a:lnTo>
              <a:lnTo>
                <a:pt x="5322359" y="6855355"/>
              </a:lnTo>
              <a:lnTo>
                <a:pt x="5251979" y="6855355"/>
              </a:lnTo>
              <a:lnTo>
                <a:pt x="5251450" y="6777044"/>
              </a:lnTo>
              <a:close/>
              <a:moveTo>
                <a:pt x="1933293" y="6758548"/>
              </a:moveTo>
              <a:lnTo>
                <a:pt x="2080435" y="6782881"/>
              </a:lnTo>
              <a:lnTo>
                <a:pt x="2073554" y="6853237"/>
              </a:lnTo>
              <a:lnTo>
                <a:pt x="1922707" y="6853237"/>
              </a:lnTo>
              <a:lnTo>
                <a:pt x="1933293" y="6758548"/>
              </a:lnTo>
              <a:close/>
              <a:moveTo>
                <a:pt x="715837" y="6751135"/>
              </a:moveTo>
              <a:lnTo>
                <a:pt x="707907" y="6809328"/>
              </a:lnTo>
              <a:lnTo>
                <a:pt x="651339" y="6811973"/>
              </a:lnTo>
              <a:lnTo>
                <a:pt x="659269" y="6753780"/>
              </a:lnTo>
              <a:lnTo>
                <a:pt x="715837" y="6751135"/>
              </a:lnTo>
              <a:close/>
              <a:moveTo>
                <a:pt x="5066771" y="6751117"/>
              </a:moveTo>
              <a:lnTo>
                <a:pt x="5166254" y="6765404"/>
              </a:lnTo>
              <a:lnTo>
                <a:pt x="5166254" y="6855355"/>
              </a:lnTo>
              <a:lnTo>
                <a:pt x="5066242" y="6854297"/>
              </a:lnTo>
              <a:lnTo>
                <a:pt x="5066771" y="6751117"/>
              </a:lnTo>
              <a:close/>
              <a:moveTo>
                <a:pt x="2854254" y="6747439"/>
              </a:moveTo>
              <a:lnTo>
                <a:pt x="2975990" y="6767540"/>
              </a:lnTo>
              <a:lnTo>
                <a:pt x="2969109" y="6853237"/>
              </a:lnTo>
              <a:lnTo>
                <a:pt x="2846844" y="6853237"/>
              </a:lnTo>
              <a:lnTo>
                <a:pt x="2854254" y="6747439"/>
              </a:lnTo>
              <a:close/>
              <a:moveTo>
                <a:pt x="784035" y="6747432"/>
              </a:moveTo>
              <a:lnTo>
                <a:pt x="777691" y="6805625"/>
              </a:lnTo>
              <a:lnTo>
                <a:pt x="726410" y="6808270"/>
              </a:lnTo>
              <a:lnTo>
                <a:pt x="734340" y="6750077"/>
              </a:lnTo>
              <a:lnTo>
                <a:pt x="784035" y="6747432"/>
              </a:lnTo>
              <a:close/>
              <a:moveTo>
                <a:pt x="4918075" y="6729952"/>
              </a:moveTo>
              <a:lnTo>
                <a:pt x="5005917" y="6742651"/>
              </a:lnTo>
              <a:lnTo>
                <a:pt x="5004329" y="6854297"/>
              </a:lnTo>
              <a:lnTo>
                <a:pt x="4916488" y="6854297"/>
              </a:lnTo>
              <a:lnTo>
                <a:pt x="4918075" y="6729952"/>
              </a:lnTo>
              <a:close/>
              <a:moveTo>
                <a:pt x="1748042" y="6726808"/>
              </a:moveTo>
              <a:lnTo>
                <a:pt x="1898361" y="6752200"/>
              </a:lnTo>
              <a:lnTo>
                <a:pt x="1887245" y="6853237"/>
              </a:lnTo>
              <a:lnTo>
                <a:pt x="1856017" y="6853237"/>
              </a:lnTo>
              <a:lnTo>
                <a:pt x="1735869" y="6833135"/>
              </a:lnTo>
              <a:lnTo>
                <a:pt x="1748042" y="6726808"/>
              </a:lnTo>
              <a:close/>
              <a:moveTo>
                <a:pt x="2667415" y="6716757"/>
              </a:moveTo>
              <a:lnTo>
                <a:pt x="2799737" y="6738446"/>
              </a:lnTo>
              <a:lnTo>
                <a:pt x="2789681" y="6853237"/>
              </a:lnTo>
              <a:lnTo>
                <a:pt x="2736223" y="6853237"/>
              </a:lnTo>
              <a:lnTo>
                <a:pt x="2656300" y="6838954"/>
              </a:lnTo>
              <a:lnTo>
                <a:pt x="2667415" y="6716757"/>
              </a:lnTo>
              <a:close/>
              <a:moveTo>
                <a:pt x="4768850" y="6709316"/>
              </a:moveTo>
              <a:lnTo>
                <a:pt x="4868333" y="6723603"/>
              </a:lnTo>
              <a:lnTo>
                <a:pt x="4866746" y="6854297"/>
              </a:lnTo>
              <a:lnTo>
                <a:pt x="4766733" y="6853768"/>
              </a:lnTo>
              <a:lnTo>
                <a:pt x="4768850" y="6709316"/>
              </a:lnTo>
              <a:close/>
              <a:moveTo>
                <a:pt x="7612173" y="6704029"/>
              </a:moveTo>
              <a:lnTo>
                <a:pt x="7621696" y="6819903"/>
              </a:lnTo>
              <a:lnTo>
                <a:pt x="7814260" y="6846359"/>
              </a:lnTo>
              <a:lnTo>
                <a:pt x="7803679" y="6732601"/>
              </a:lnTo>
              <a:lnTo>
                <a:pt x="7612173" y="6704029"/>
              </a:lnTo>
              <a:close/>
              <a:moveTo>
                <a:pt x="5954184" y="6702967"/>
              </a:moveTo>
              <a:lnTo>
                <a:pt x="6032500" y="6715666"/>
              </a:lnTo>
              <a:lnTo>
                <a:pt x="6036205" y="6838423"/>
              </a:lnTo>
              <a:lnTo>
                <a:pt x="5958417" y="6827840"/>
              </a:lnTo>
              <a:lnTo>
                <a:pt x="5954184" y="6702967"/>
              </a:lnTo>
              <a:close/>
              <a:moveTo>
                <a:pt x="1561204" y="6696126"/>
              </a:moveTo>
              <a:lnTo>
                <a:pt x="1713639" y="6720989"/>
              </a:lnTo>
              <a:lnTo>
                <a:pt x="1701465" y="6827317"/>
              </a:lnTo>
              <a:lnTo>
                <a:pt x="1548501" y="6801925"/>
              </a:lnTo>
              <a:lnTo>
                <a:pt x="1561204" y="6696126"/>
              </a:lnTo>
              <a:close/>
              <a:moveTo>
                <a:pt x="186109" y="6691355"/>
              </a:moveTo>
              <a:lnTo>
                <a:pt x="177650" y="6746373"/>
              </a:lnTo>
              <a:lnTo>
                <a:pt x="138000" y="6749019"/>
              </a:lnTo>
              <a:lnTo>
                <a:pt x="144344" y="6693471"/>
              </a:lnTo>
              <a:lnTo>
                <a:pt x="186109" y="6691355"/>
              </a:lnTo>
              <a:close/>
              <a:moveTo>
                <a:pt x="259594" y="6688180"/>
              </a:moveTo>
              <a:lnTo>
                <a:pt x="251136" y="6741612"/>
              </a:lnTo>
              <a:lnTo>
                <a:pt x="196683" y="6744786"/>
              </a:lnTo>
              <a:lnTo>
                <a:pt x="205670" y="6690826"/>
              </a:lnTo>
              <a:lnTo>
                <a:pt x="259594" y="6688180"/>
              </a:lnTo>
              <a:close/>
              <a:moveTo>
                <a:pt x="2492221" y="6687663"/>
              </a:moveTo>
              <a:lnTo>
                <a:pt x="2627190" y="6709880"/>
              </a:lnTo>
              <a:lnTo>
                <a:pt x="2617133" y="6832077"/>
              </a:lnTo>
              <a:lnTo>
                <a:pt x="2482164" y="6806686"/>
              </a:lnTo>
              <a:lnTo>
                <a:pt x="2492221" y="6687663"/>
              </a:lnTo>
              <a:close/>
              <a:moveTo>
                <a:pt x="4614333" y="6687093"/>
              </a:moveTo>
              <a:lnTo>
                <a:pt x="4713288" y="6701379"/>
              </a:lnTo>
              <a:lnTo>
                <a:pt x="4710642" y="6853768"/>
              </a:lnTo>
              <a:lnTo>
                <a:pt x="4611158" y="6853768"/>
              </a:lnTo>
              <a:lnTo>
                <a:pt x="4614333" y="6687093"/>
              </a:lnTo>
              <a:close/>
              <a:moveTo>
                <a:pt x="338895" y="6684477"/>
              </a:moveTo>
              <a:lnTo>
                <a:pt x="330436" y="6737380"/>
              </a:lnTo>
              <a:lnTo>
                <a:pt x="270696" y="6740554"/>
              </a:lnTo>
              <a:lnTo>
                <a:pt x="278627" y="6686593"/>
              </a:lnTo>
              <a:lnTo>
                <a:pt x="338895" y="6684477"/>
              </a:lnTo>
              <a:close/>
              <a:moveTo>
                <a:pt x="5815542" y="6680214"/>
              </a:moveTo>
              <a:lnTo>
                <a:pt x="5905500" y="6695030"/>
              </a:lnTo>
              <a:lnTo>
                <a:pt x="5909204" y="6821491"/>
              </a:lnTo>
              <a:lnTo>
                <a:pt x="5819775" y="6809850"/>
              </a:lnTo>
              <a:lnTo>
                <a:pt x="5815542" y="6680214"/>
              </a:lnTo>
              <a:close/>
              <a:moveTo>
                <a:pt x="1373306" y="6664387"/>
              </a:moveTo>
              <a:lnTo>
                <a:pt x="1515685" y="6688192"/>
              </a:lnTo>
              <a:lnTo>
                <a:pt x="1501923" y="6793461"/>
              </a:lnTo>
              <a:lnTo>
                <a:pt x="1360074" y="6769656"/>
              </a:lnTo>
              <a:lnTo>
                <a:pt x="1373306" y="6664387"/>
              </a:lnTo>
              <a:close/>
              <a:moveTo>
                <a:pt x="4447646" y="6664341"/>
              </a:moveTo>
              <a:lnTo>
                <a:pt x="4551892" y="6679156"/>
              </a:lnTo>
              <a:lnTo>
                <a:pt x="4548717" y="6853768"/>
              </a:lnTo>
              <a:lnTo>
                <a:pt x="4442354" y="6853768"/>
              </a:lnTo>
              <a:lnTo>
                <a:pt x="4447646" y="6664341"/>
              </a:lnTo>
              <a:close/>
              <a:moveTo>
                <a:pt x="2315439" y="6658568"/>
              </a:moveTo>
              <a:lnTo>
                <a:pt x="2463110" y="6682902"/>
              </a:lnTo>
              <a:lnTo>
                <a:pt x="2453054" y="6801925"/>
              </a:lnTo>
              <a:lnTo>
                <a:pt x="2304324" y="6774417"/>
              </a:lnTo>
              <a:lnTo>
                <a:pt x="2315439" y="6658568"/>
              </a:lnTo>
              <a:close/>
              <a:moveTo>
                <a:pt x="5668434" y="6656404"/>
              </a:moveTo>
              <a:lnTo>
                <a:pt x="5764213" y="6671748"/>
              </a:lnTo>
              <a:lnTo>
                <a:pt x="5766859" y="6802972"/>
              </a:lnTo>
              <a:lnTo>
                <a:pt x="5671079" y="6790802"/>
              </a:lnTo>
              <a:lnTo>
                <a:pt x="5668434" y="6656404"/>
              </a:lnTo>
              <a:close/>
              <a:moveTo>
                <a:pt x="728525" y="6652206"/>
              </a:moveTo>
              <a:lnTo>
                <a:pt x="720066" y="6717277"/>
              </a:lnTo>
              <a:lnTo>
                <a:pt x="664027" y="6720451"/>
              </a:lnTo>
              <a:lnTo>
                <a:pt x="673543" y="6653265"/>
              </a:lnTo>
              <a:lnTo>
                <a:pt x="728525" y="6652206"/>
              </a:lnTo>
              <a:close/>
              <a:moveTo>
                <a:pt x="795666" y="6650090"/>
              </a:moveTo>
              <a:lnTo>
                <a:pt x="788265" y="6712516"/>
              </a:lnTo>
              <a:lnTo>
                <a:pt x="739098" y="6715690"/>
              </a:lnTo>
              <a:lnTo>
                <a:pt x="748086" y="6651148"/>
              </a:lnTo>
              <a:lnTo>
                <a:pt x="795666" y="6650090"/>
              </a:lnTo>
              <a:close/>
              <a:moveTo>
                <a:pt x="8122679" y="6645298"/>
              </a:moveTo>
              <a:lnTo>
                <a:pt x="8134847" y="6766993"/>
              </a:lnTo>
              <a:lnTo>
                <a:pt x="8308366" y="6802972"/>
              </a:lnTo>
              <a:lnTo>
                <a:pt x="8296199" y="6677044"/>
              </a:lnTo>
              <a:lnTo>
                <a:pt x="8122679" y="6645298"/>
              </a:lnTo>
              <a:close/>
              <a:moveTo>
                <a:pt x="4287308" y="6641588"/>
              </a:moveTo>
              <a:lnTo>
                <a:pt x="4403725" y="6657462"/>
              </a:lnTo>
              <a:lnTo>
                <a:pt x="4398433" y="6853238"/>
              </a:lnTo>
              <a:lnTo>
                <a:pt x="4280958" y="6840539"/>
              </a:lnTo>
              <a:lnTo>
                <a:pt x="4287308" y="6641588"/>
              </a:lnTo>
              <a:close/>
              <a:moveTo>
                <a:pt x="5530321" y="6634180"/>
              </a:moveTo>
              <a:lnTo>
                <a:pt x="5595409" y="6644763"/>
              </a:lnTo>
              <a:lnTo>
                <a:pt x="5597525" y="6780748"/>
              </a:lnTo>
              <a:lnTo>
                <a:pt x="5532967" y="6772282"/>
              </a:lnTo>
              <a:lnTo>
                <a:pt x="5530321" y="6634180"/>
              </a:lnTo>
              <a:close/>
              <a:moveTo>
                <a:pt x="2137069" y="6628944"/>
              </a:moveTo>
              <a:lnTo>
                <a:pt x="2281035" y="6652749"/>
              </a:lnTo>
              <a:lnTo>
                <a:pt x="2270449" y="6768069"/>
              </a:lnTo>
              <a:lnTo>
                <a:pt x="2124895" y="6741620"/>
              </a:lnTo>
              <a:lnTo>
                <a:pt x="2137069" y="6628944"/>
              </a:lnTo>
              <a:close/>
              <a:moveTo>
                <a:pt x="4119033" y="6624656"/>
              </a:moveTo>
              <a:lnTo>
                <a:pt x="4238096" y="6656404"/>
              </a:lnTo>
              <a:lnTo>
                <a:pt x="4233863" y="6835777"/>
              </a:lnTo>
              <a:lnTo>
                <a:pt x="4111625" y="6809321"/>
              </a:lnTo>
              <a:lnTo>
                <a:pt x="4119033" y="6624656"/>
              </a:lnTo>
              <a:close/>
              <a:moveTo>
                <a:pt x="5397500" y="6612486"/>
              </a:moveTo>
              <a:lnTo>
                <a:pt x="5468938" y="6624127"/>
              </a:lnTo>
              <a:lnTo>
                <a:pt x="5471054" y="6764874"/>
              </a:lnTo>
              <a:lnTo>
                <a:pt x="5398559" y="6755350"/>
              </a:lnTo>
              <a:lnTo>
                <a:pt x="5397500" y="6612486"/>
              </a:lnTo>
              <a:close/>
              <a:moveTo>
                <a:pt x="8641121" y="6602440"/>
              </a:moveTo>
              <a:lnTo>
                <a:pt x="8655404" y="6717786"/>
              </a:lnTo>
              <a:lnTo>
                <a:pt x="8882355" y="6756411"/>
              </a:lnTo>
              <a:lnTo>
                <a:pt x="8868071" y="6644769"/>
              </a:lnTo>
              <a:lnTo>
                <a:pt x="8641121" y="6602440"/>
              </a:lnTo>
              <a:close/>
              <a:moveTo>
                <a:pt x="1950760" y="6597734"/>
              </a:moveTo>
              <a:lnTo>
                <a:pt x="2097372" y="6622597"/>
              </a:lnTo>
              <a:lnTo>
                <a:pt x="2085728" y="6734743"/>
              </a:lnTo>
              <a:lnTo>
                <a:pt x="1938586" y="6707764"/>
              </a:lnTo>
              <a:lnTo>
                <a:pt x="1950760" y="6597734"/>
              </a:lnTo>
              <a:close/>
              <a:moveTo>
                <a:pt x="155975" y="6593484"/>
              </a:moveTo>
              <a:lnTo>
                <a:pt x="202498" y="6593484"/>
              </a:lnTo>
              <a:lnTo>
                <a:pt x="193511" y="6649032"/>
              </a:lnTo>
              <a:lnTo>
                <a:pt x="149102" y="6650090"/>
              </a:lnTo>
              <a:lnTo>
                <a:pt x="155975" y="6593484"/>
              </a:lnTo>
              <a:close/>
              <a:moveTo>
                <a:pt x="274397" y="6591897"/>
              </a:moveTo>
              <a:lnTo>
                <a:pt x="266467" y="6646916"/>
              </a:lnTo>
              <a:lnTo>
                <a:pt x="212543" y="6649032"/>
              </a:lnTo>
              <a:lnTo>
                <a:pt x="221530" y="6592426"/>
              </a:lnTo>
              <a:lnTo>
                <a:pt x="274397" y="6591897"/>
              </a:lnTo>
              <a:close/>
              <a:moveTo>
                <a:pt x="2866957" y="6591386"/>
              </a:moveTo>
              <a:lnTo>
                <a:pt x="2987634" y="6612017"/>
              </a:lnTo>
              <a:lnTo>
                <a:pt x="2980225" y="6712525"/>
              </a:lnTo>
              <a:lnTo>
                <a:pt x="2859018" y="6693481"/>
              </a:lnTo>
              <a:lnTo>
                <a:pt x="2866957" y="6591386"/>
              </a:lnTo>
              <a:close/>
              <a:moveTo>
                <a:pt x="353698" y="6591368"/>
              </a:moveTo>
              <a:lnTo>
                <a:pt x="345768" y="6644800"/>
              </a:lnTo>
              <a:lnTo>
                <a:pt x="284970" y="6646387"/>
              </a:lnTo>
              <a:lnTo>
                <a:pt x="293429" y="6591897"/>
              </a:lnTo>
              <a:lnTo>
                <a:pt x="353698" y="6591368"/>
              </a:lnTo>
              <a:close/>
              <a:moveTo>
                <a:pt x="5250392" y="6588676"/>
              </a:moveTo>
              <a:lnTo>
                <a:pt x="5320771" y="6600316"/>
              </a:lnTo>
              <a:lnTo>
                <a:pt x="5321829" y="6745297"/>
              </a:lnTo>
              <a:lnTo>
                <a:pt x="5251450" y="6736302"/>
              </a:lnTo>
              <a:lnTo>
                <a:pt x="5250392" y="6588676"/>
              </a:lnTo>
              <a:close/>
              <a:moveTo>
                <a:pt x="1766567" y="6567581"/>
              </a:moveTo>
              <a:lnTo>
                <a:pt x="1915827" y="6591915"/>
              </a:lnTo>
              <a:lnTo>
                <a:pt x="1903653" y="6700887"/>
              </a:lnTo>
              <a:lnTo>
                <a:pt x="1754393" y="6673909"/>
              </a:lnTo>
              <a:lnTo>
                <a:pt x="1766567" y="6567581"/>
              </a:lnTo>
              <a:close/>
              <a:moveTo>
                <a:pt x="2680648" y="6560175"/>
              </a:moveTo>
              <a:lnTo>
                <a:pt x="2812441" y="6582393"/>
              </a:lnTo>
              <a:lnTo>
                <a:pt x="2803442" y="6685018"/>
              </a:lnTo>
              <a:lnTo>
                <a:pt x="2671650" y="6663858"/>
              </a:lnTo>
              <a:lnTo>
                <a:pt x="2680648" y="6560175"/>
              </a:lnTo>
              <a:close/>
              <a:moveTo>
                <a:pt x="5068358" y="6559045"/>
              </a:moveTo>
              <a:lnTo>
                <a:pt x="5166254" y="6574918"/>
              </a:lnTo>
              <a:lnTo>
                <a:pt x="5166254" y="6725190"/>
              </a:lnTo>
              <a:lnTo>
                <a:pt x="5066771" y="6712491"/>
              </a:lnTo>
              <a:lnTo>
                <a:pt x="5068358" y="6559045"/>
              </a:lnTo>
              <a:close/>
              <a:moveTo>
                <a:pt x="9504484" y="6553233"/>
              </a:moveTo>
              <a:lnTo>
                <a:pt x="9656842" y="6579160"/>
              </a:lnTo>
              <a:lnTo>
                <a:pt x="9683293" y="6746358"/>
              </a:lnTo>
              <a:lnTo>
                <a:pt x="9530406" y="6719902"/>
              </a:lnTo>
              <a:lnTo>
                <a:pt x="9504484" y="6553233"/>
              </a:lnTo>
              <a:close/>
              <a:moveTo>
                <a:pt x="742270" y="6551162"/>
              </a:moveTo>
              <a:lnTo>
                <a:pt x="733812" y="6613058"/>
              </a:lnTo>
              <a:lnTo>
                <a:pt x="679359" y="6614645"/>
              </a:lnTo>
              <a:lnTo>
                <a:pt x="687817" y="6556452"/>
              </a:lnTo>
              <a:lnTo>
                <a:pt x="742270" y="6551162"/>
              </a:lnTo>
              <a:close/>
              <a:moveTo>
                <a:pt x="807297" y="6545343"/>
              </a:moveTo>
              <a:lnTo>
                <a:pt x="799896" y="6611471"/>
              </a:lnTo>
              <a:lnTo>
                <a:pt x="752315" y="6612529"/>
              </a:lnTo>
              <a:lnTo>
                <a:pt x="760774" y="6550104"/>
              </a:lnTo>
              <a:lnTo>
                <a:pt x="807297" y="6545343"/>
              </a:lnTo>
              <a:close/>
              <a:moveTo>
                <a:pt x="1580787" y="6536371"/>
              </a:moveTo>
              <a:lnTo>
                <a:pt x="1731635" y="6561762"/>
              </a:lnTo>
              <a:lnTo>
                <a:pt x="1719461" y="6667561"/>
              </a:lnTo>
              <a:lnTo>
                <a:pt x="1568085" y="6639524"/>
              </a:lnTo>
              <a:lnTo>
                <a:pt x="1580787" y="6536371"/>
              </a:lnTo>
              <a:close/>
              <a:moveTo>
                <a:pt x="4919663" y="6535234"/>
              </a:moveTo>
              <a:lnTo>
                <a:pt x="5006975" y="6549520"/>
              </a:lnTo>
              <a:lnTo>
                <a:pt x="5005917" y="6704025"/>
              </a:lnTo>
              <a:lnTo>
                <a:pt x="4918604" y="6692913"/>
              </a:lnTo>
              <a:lnTo>
                <a:pt x="4919663" y="6535234"/>
              </a:lnTo>
              <a:close/>
              <a:moveTo>
                <a:pt x="2506512" y="6530552"/>
              </a:moveTo>
              <a:lnTo>
                <a:pt x="2640951" y="6553299"/>
              </a:lnTo>
              <a:lnTo>
                <a:pt x="2631953" y="6656981"/>
              </a:lnTo>
              <a:lnTo>
                <a:pt x="2497514" y="6635821"/>
              </a:lnTo>
              <a:lnTo>
                <a:pt x="2506512" y="6530552"/>
              </a:lnTo>
              <a:close/>
              <a:moveTo>
                <a:pt x="4771496" y="6510365"/>
              </a:moveTo>
              <a:lnTo>
                <a:pt x="4869921" y="6526768"/>
              </a:lnTo>
              <a:lnTo>
                <a:pt x="4868863" y="6686564"/>
              </a:lnTo>
              <a:lnTo>
                <a:pt x="4769379" y="6673865"/>
              </a:lnTo>
              <a:lnTo>
                <a:pt x="4771496" y="6510365"/>
              </a:lnTo>
              <a:close/>
              <a:moveTo>
                <a:pt x="9240502" y="6508259"/>
              </a:moveTo>
              <a:lnTo>
                <a:pt x="9415608" y="6537889"/>
              </a:lnTo>
              <a:lnTo>
                <a:pt x="9441530" y="6704029"/>
              </a:lnTo>
              <a:lnTo>
                <a:pt x="9264308" y="6673341"/>
              </a:lnTo>
              <a:lnTo>
                <a:pt x="9240502" y="6508259"/>
              </a:lnTo>
              <a:close/>
              <a:moveTo>
                <a:pt x="1393420" y="6505689"/>
              </a:moveTo>
              <a:lnTo>
                <a:pt x="1534739" y="6529494"/>
              </a:lnTo>
              <a:lnTo>
                <a:pt x="1522565" y="6631589"/>
              </a:lnTo>
              <a:lnTo>
                <a:pt x="1380716" y="6605669"/>
              </a:lnTo>
              <a:lnTo>
                <a:pt x="1393420" y="6505689"/>
              </a:lnTo>
              <a:close/>
              <a:moveTo>
                <a:pt x="2330788" y="6500928"/>
              </a:moveTo>
              <a:lnTo>
                <a:pt x="2476871" y="6525791"/>
              </a:lnTo>
              <a:lnTo>
                <a:pt x="2467874" y="6631589"/>
              </a:lnTo>
              <a:lnTo>
                <a:pt x="2320731" y="6608314"/>
              </a:lnTo>
              <a:lnTo>
                <a:pt x="2330788" y="6500928"/>
              </a:lnTo>
              <a:close/>
              <a:moveTo>
                <a:pt x="5947834" y="6494491"/>
              </a:moveTo>
              <a:lnTo>
                <a:pt x="6025621" y="6507719"/>
              </a:lnTo>
              <a:lnTo>
                <a:pt x="6030384" y="6665399"/>
              </a:lnTo>
              <a:lnTo>
                <a:pt x="5953125" y="6652700"/>
              </a:lnTo>
              <a:lnTo>
                <a:pt x="5947834" y="6494491"/>
              </a:lnTo>
              <a:close/>
              <a:moveTo>
                <a:pt x="290258" y="6490324"/>
              </a:moveTo>
              <a:lnTo>
                <a:pt x="282327" y="6541111"/>
              </a:lnTo>
              <a:lnTo>
                <a:pt x="229989" y="6541640"/>
              </a:lnTo>
              <a:lnTo>
                <a:pt x="237919" y="6492440"/>
              </a:lnTo>
              <a:lnTo>
                <a:pt x="290258" y="6490324"/>
              </a:lnTo>
              <a:close/>
              <a:moveTo>
                <a:pt x="371144" y="6486092"/>
              </a:moveTo>
              <a:lnTo>
                <a:pt x="362685" y="6538994"/>
              </a:lnTo>
              <a:lnTo>
                <a:pt x="301888" y="6540581"/>
              </a:lnTo>
              <a:lnTo>
                <a:pt x="309289" y="6489266"/>
              </a:lnTo>
              <a:lnTo>
                <a:pt x="371144" y="6486092"/>
              </a:lnTo>
              <a:close/>
              <a:moveTo>
                <a:pt x="4617508" y="6486025"/>
              </a:moveTo>
              <a:lnTo>
                <a:pt x="4716463" y="6501899"/>
              </a:lnTo>
              <a:lnTo>
                <a:pt x="4713817" y="6666457"/>
              </a:lnTo>
              <a:lnTo>
                <a:pt x="4614333" y="6653758"/>
              </a:lnTo>
              <a:lnTo>
                <a:pt x="4617508" y="6486025"/>
              </a:lnTo>
              <a:close/>
              <a:moveTo>
                <a:pt x="2153477" y="6470776"/>
              </a:moveTo>
              <a:lnTo>
                <a:pt x="2296913" y="6495109"/>
              </a:lnTo>
              <a:lnTo>
                <a:pt x="2286328" y="6602495"/>
              </a:lnTo>
              <a:lnTo>
                <a:pt x="2142362" y="6579748"/>
              </a:lnTo>
              <a:lnTo>
                <a:pt x="2153477" y="6470776"/>
              </a:lnTo>
              <a:close/>
              <a:moveTo>
                <a:pt x="5810250" y="6469622"/>
              </a:moveTo>
              <a:lnTo>
                <a:pt x="5899679" y="6486025"/>
              </a:lnTo>
              <a:lnTo>
                <a:pt x="5903913" y="6643705"/>
              </a:lnTo>
              <a:lnTo>
                <a:pt x="5814484" y="6627831"/>
              </a:lnTo>
              <a:lnTo>
                <a:pt x="5810250" y="6469622"/>
              </a:lnTo>
              <a:close/>
              <a:moveTo>
                <a:pt x="8974933" y="6462756"/>
              </a:moveTo>
              <a:lnTo>
                <a:pt x="9162736" y="6494502"/>
              </a:lnTo>
              <a:lnTo>
                <a:pt x="9187071" y="6660113"/>
              </a:lnTo>
              <a:lnTo>
                <a:pt x="8996623" y="6627308"/>
              </a:lnTo>
              <a:lnTo>
                <a:pt x="8974933" y="6462756"/>
              </a:lnTo>
              <a:close/>
              <a:moveTo>
                <a:pt x="4452408" y="6459040"/>
              </a:moveTo>
              <a:lnTo>
                <a:pt x="4556654" y="6475443"/>
              </a:lnTo>
              <a:lnTo>
                <a:pt x="4553479" y="6645292"/>
              </a:lnTo>
              <a:lnTo>
                <a:pt x="4448175" y="6632064"/>
              </a:lnTo>
              <a:lnTo>
                <a:pt x="4452408" y="6459040"/>
              </a:lnTo>
              <a:close/>
              <a:moveTo>
                <a:pt x="754430" y="6456466"/>
              </a:moveTo>
              <a:lnTo>
                <a:pt x="748086" y="6505666"/>
              </a:lnTo>
              <a:lnTo>
                <a:pt x="694161" y="6510956"/>
              </a:lnTo>
              <a:lnTo>
                <a:pt x="701563" y="6459111"/>
              </a:lnTo>
              <a:lnTo>
                <a:pt x="754430" y="6456466"/>
              </a:lnTo>
              <a:close/>
              <a:moveTo>
                <a:pt x="2877543" y="6444326"/>
              </a:moveTo>
              <a:lnTo>
                <a:pt x="2998220" y="6464957"/>
              </a:lnTo>
              <a:lnTo>
                <a:pt x="2991339" y="6563878"/>
              </a:lnTo>
              <a:lnTo>
                <a:pt x="2870133" y="6543777"/>
              </a:lnTo>
              <a:lnTo>
                <a:pt x="2877543" y="6444326"/>
              </a:lnTo>
              <a:close/>
              <a:moveTo>
                <a:pt x="5664200" y="6444224"/>
              </a:moveTo>
              <a:lnTo>
                <a:pt x="5758921" y="6460627"/>
              </a:lnTo>
              <a:lnTo>
                <a:pt x="5762625" y="6618836"/>
              </a:lnTo>
              <a:lnTo>
                <a:pt x="5667375" y="6602962"/>
              </a:lnTo>
              <a:lnTo>
                <a:pt x="5664200" y="6444224"/>
              </a:lnTo>
              <a:close/>
              <a:moveTo>
                <a:pt x="1968226" y="6439565"/>
              </a:moveTo>
              <a:lnTo>
                <a:pt x="2113251" y="6464428"/>
              </a:lnTo>
              <a:lnTo>
                <a:pt x="2101607" y="6573400"/>
              </a:lnTo>
              <a:lnTo>
                <a:pt x="1956052" y="6550125"/>
              </a:lnTo>
              <a:lnTo>
                <a:pt x="1968226" y="6439565"/>
              </a:lnTo>
              <a:close/>
              <a:moveTo>
                <a:pt x="4293658" y="6433113"/>
              </a:moveTo>
              <a:lnTo>
                <a:pt x="4408488" y="6451632"/>
              </a:lnTo>
              <a:lnTo>
                <a:pt x="4404254" y="6626243"/>
              </a:lnTo>
              <a:lnTo>
                <a:pt x="4288367" y="6611428"/>
              </a:lnTo>
              <a:lnTo>
                <a:pt x="4293658" y="6433113"/>
              </a:lnTo>
              <a:close/>
              <a:moveTo>
                <a:pt x="5527146" y="6419355"/>
              </a:moveTo>
              <a:lnTo>
                <a:pt x="5592763" y="6430996"/>
              </a:lnTo>
              <a:lnTo>
                <a:pt x="5594879" y="6589734"/>
              </a:lnTo>
              <a:lnTo>
                <a:pt x="5529792" y="6579151"/>
              </a:lnTo>
              <a:lnTo>
                <a:pt x="5527146" y="6419355"/>
              </a:lnTo>
              <a:close/>
              <a:moveTo>
                <a:pt x="2693880" y="6412587"/>
              </a:moveTo>
              <a:lnTo>
                <a:pt x="2824614" y="6435333"/>
              </a:lnTo>
              <a:lnTo>
                <a:pt x="2816145" y="6534784"/>
              </a:lnTo>
              <a:lnTo>
                <a:pt x="2685411" y="6512566"/>
              </a:lnTo>
              <a:lnTo>
                <a:pt x="2693880" y="6412587"/>
              </a:lnTo>
              <a:close/>
              <a:moveTo>
                <a:pt x="1785622" y="6408884"/>
              </a:moveTo>
              <a:lnTo>
                <a:pt x="1933293" y="6433217"/>
              </a:lnTo>
              <a:lnTo>
                <a:pt x="1921120" y="6544835"/>
              </a:lnTo>
              <a:lnTo>
                <a:pt x="1772390" y="6521030"/>
              </a:lnTo>
              <a:lnTo>
                <a:pt x="1785622" y="6408884"/>
              </a:lnTo>
              <a:close/>
              <a:moveTo>
                <a:pt x="5394325" y="6395545"/>
              </a:moveTo>
              <a:lnTo>
                <a:pt x="5466292" y="6408773"/>
              </a:lnTo>
              <a:lnTo>
                <a:pt x="5468409" y="6568040"/>
              </a:lnTo>
              <a:lnTo>
                <a:pt x="5395913" y="6555870"/>
              </a:lnTo>
              <a:lnTo>
                <a:pt x="5394325" y="6395545"/>
              </a:lnTo>
              <a:close/>
              <a:moveTo>
                <a:pt x="4127500" y="6393957"/>
              </a:moveTo>
              <a:lnTo>
                <a:pt x="4246563" y="6425176"/>
              </a:lnTo>
              <a:lnTo>
                <a:pt x="4242329" y="6604549"/>
              </a:lnTo>
              <a:lnTo>
                <a:pt x="4120092" y="6579151"/>
              </a:lnTo>
              <a:lnTo>
                <a:pt x="4127500" y="6393957"/>
              </a:lnTo>
              <a:close/>
              <a:moveTo>
                <a:pt x="324621" y="6391396"/>
              </a:moveTo>
              <a:lnTo>
                <a:pt x="385947" y="6391396"/>
              </a:lnTo>
              <a:lnTo>
                <a:pt x="378017" y="6444298"/>
              </a:lnTo>
              <a:lnTo>
                <a:pt x="316691" y="6446414"/>
              </a:lnTo>
              <a:lnTo>
                <a:pt x="324621" y="6391396"/>
              </a:lnTo>
              <a:close/>
              <a:moveTo>
                <a:pt x="254837" y="6391396"/>
              </a:moveTo>
              <a:lnTo>
                <a:pt x="305589" y="6391396"/>
              </a:lnTo>
              <a:lnTo>
                <a:pt x="297130" y="6446414"/>
              </a:lnTo>
              <a:lnTo>
                <a:pt x="245320" y="6447473"/>
              </a:lnTo>
              <a:lnTo>
                <a:pt x="254837" y="6391396"/>
              </a:lnTo>
              <a:close/>
              <a:moveTo>
                <a:pt x="7586251" y="6388152"/>
              </a:moveTo>
              <a:lnTo>
                <a:pt x="7595245" y="6500323"/>
              </a:lnTo>
              <a:lnTo>
                <a:pt x="7785163" y="6537360"/>
              </a:lnTo>
              <a:lnTo>
                <a:pt x="7774054" y="6415665"/>
              </a:lnTo>
              <a:lnTo>
                <a:pt x="7586251" y="6388152"/>
              </a:lnTo>
              <a:close/>
              <a:moveTo>
                <a:pt x="2520273" y="6382963"/>
              </a:moveTo>
              <a:lnTo>
                <a:pt x="2653125" y="6405710"/>
              </a:lnTo>
              <a:lnTo>
                <a:pt x="2644656" y="6506218"/>
              </a:lnTo>
              <a:lnTo>
                <a:pt x="2511275" y="6483472"/>
              </a:lnTo>
              <a:lnTo>
                <a:pt x="2520273" y="6382963"/>
              </a:lnTo>
              <a:close/>
              <a:moveTo>
                <a:pt x="1600371" y="6377144"/>
              </a:moveTo>
              <a:lnTo>
                <a:pt x="1750160" y="6402536"/>
              </a:lnTo>
              <a:lnTo>
                <a:pt x="1736928" y="6515211"/>
              </a:lnTo>
              <a:lnTo>
                <a:pt x="1586609" y="6491406"/>
              </a:lnTo>
              <a:lnTo>
                <a:pt x="1600371" y="6377144"/>
              </a:lnTo>
              <a:close/>
              <a:moveTo>
                <a:pt x="5248804" y="6369617"/>
              </a:moveTo>
              <a:lnTo>
                <a:pt x="5319184" y="6382846"/>
              </a:lnTo>
              <a:lnTo>
                <a:pt x="5320771" y="6542642"/>
              </a:lnTo>
              <a:lnTo>
                <a:pt x="5250392" y="6530472"/>
              </a:lnTo>
              <a:lnTo>
                <a:pt x="5248804" y="6369617"/>
              </a:lnTo>
              <a:close/>
              <a:moveTo>
                <a:pt x="767118" y="6357009"/>
              </a:moveTo>
              <a:lnTo>
                <a:pt x="760774" y="6408324"/>
              </a:lnTo>
              <a:lnTo>
                <a:pt x="707907" y="6412557"/>
              </a:lnTo>
              <a:lnTo>
                <a:pt x="715837" y="6360183"/>
              </a:lnTo>
              <a:lnTo>
                <a:pt x="767118" y="6357009"/>
              </a:lnTo>
              <a:close/>
              <a:moveTo>
                <a:pt x="2345608" y="6352810"/>
              </a:moveTo>
              <a:lnTo>
                <a:pt x="2489575" y="6377673"/>
              </a:lnTo>
              <a:lnTo>
                <a:pt x="2480577" y="6479240"/>
              </a:lnTo>
              <a:lnTo>
                <a:pt x="2336081" y="6454377"/>
              </a:lnTo>
              <a:lnTo>
                <a:pt x="2345608" y="6352810"/>
              </a:lnTo>
              <a:close/>
              <a:moveTo>
                <a:pt x="1414062" y="6345405"/>
              </a:moveTo>
              <a:lnTo>
                <a:pt x="1554852" y="6369209"/>
              </a:lnTo>
              <a:lnTo>
                <a:pt x="1540562" y="6484530"/>
              </a:lnTo>
              <a:lnTo>
                <a:pt x="1399242" y="6461783"/>
              </a:lnTo>
              <a:lnTo>
                <a:pt x="1414062" y="6345405"/>
              </a:lnTo>
              <a:close/>
              <a:moveTo>
                <a:pt x="5068888" y="6338399"/>
              </a:moveTo>
              <a:lnTo>
                <a:pt x="5166254" y="6355860"/>
              </a:lnTo>
              <a:lnTo>
                <a:pt x="5166254" y="6515656"/>
              </a:lnTo>
              <a:lnTo>
                <a:pt x="5068358" y="6498724"/>
              </a:lnTo>
              <a:lnTo>
                <a:pt x="5068888" y="6338399"/>
              </a:lnTo>
              <a:close/>
              <a:moveTo>
                <a:pt x="8089351" y="6328892"/>
              </a:moveTo>
              <a:lnTo>
                <a:pt x="8102577" y="6455349"/>
              </a:lnTo>
              <a:lnTo>
                <a:pt x="8277683" y="6491857"/>
              </a:lnTo>
              <a:lnTo>
                <a:pt x="8265515" y="6361167"/>
              </a:lnTo>
              <a:lnTo>
                <a:pt x="8089351" y="6328892"/>
              </a:lnTo>
              <a:close/>
              <a:moveTo>
                <a:pt x="2168826" y="6322129"/>
              </a:moveTo>
              <a:lnTo>
                <a:pt x="2310675" y="6346992"/>
              </a:lnTo>
              <a:lnTo>
                <a:pt x="2301148" y="6448558"/>
              </a:lnTo>
              <a:lnTo>
                <a:pt x="2158770" y="6424753"/>
              </a:lnTo>
              <a:lnTo>
                <a:pt x="2168826" y="6322129"/>
              </a:lnTo>
              <a:close/>
              <a:moveTo>
                <a:pt x="4921779" y="6311943"/>
              </a:moveTo>
              <a:lnTo>
                <a:pt x="5009092" y="6327287"/>
              </a:lnTo>
              <a:lnTo>
                <a:pt x="5007504" y="6488671"/>
              </a:lnTo>
              <a:lnTo>
                <a:pt x="4920721" y="6473326"/>
              </a:lnTo>
              <a:lnTo>
                <a:pt x="4921779" y="6311943"/>
              </a:lnTo>
              <a:close/>
              <a:moveTo>
                <a:pt x="2888658" y="6295150"/>
              </a:moveTo>
              <a:lnTo>
                <a:pt x="3009864" y="6315781"/>
              </a:lnTo>
              <a:lnTo>
                <a:pt x="3001396" y="6423166"/>
              </a:lnTo>
              <a:lnTo>
                <a:pt x="2880718" y="6400420"/>
              </a:lnTo>
              <a:lnTo>
                <a:pt x="2888658" y="6295150"/>
              </a:lnTo>
              <a:close/>
              <a:moveTo>
                <a:pt x="339952" y="6295112"/>
              </a:moveTo>
              <a:lnTo>
                <a:pt x="400749" y="6298287"/>
              </a:lnTo>
              <a:lnTo>
                <a:pt x="393877" y="6343783"/>
              </a:lnTo>
              <a:lnTo>
                <a:pt x="332022" y="6342725"/>
              </a:lnTo>
              <a:lnTo>
                <a:pt x="339952" y="6295112"/>
              </a:lnTo>
              <a:close/>
              <a:moveTo>
                <a:pt x="270696" y="6291938"/>
              </a:moveTo>
              <a:lnTo>
                <a:pt x="320920" y="6294583"/>
              </a:lnTo>
              <a:lnTo>
                <a:pt x="313519" y="6342196"/>
              </a:lnTo>
              <a:lnTo>
                <a:pt x="262766" y="6341667"/>
              </a:lnTo>
              <a:lnTo>
                <a:pt x="270696" y="6291938"/>
              </a:lnTo>
              <a:close/>
              <a:moveTo>
                <a:pt x="1984634" y="6290918"/>
              </a:moveTo>
              <a:lnTo>
                <a:pt x="2128071" y="6315252"/>
              </a:lnTo>
              <a:lnTo>
                <a:pt x="2118015" y="6418405"/>
              </a:lnTo>
              <a:lnTo>
                <a:pt x="1973519" y="6394072"/>
              </a:lnTo>
              <a:lnTo>
                <a:pt x="1984634" y="6290918"/>
              </a:lnTo>
              <a:close/>
              <a:moveTo>
                <a:pt x="4774671" y="6286016"/>
              </a:moveTo>
              <a:lnTo>
                <a:pt x="4872567" y="6303477"/>
              </a:lnTo>
              <a:lnTo>
                <a:pt x="4871508" y="6464860"/>
              </a:lnTo>
              <a:lnTo>
                <a:pt x="4772554" y="6447399"/>
              </a:lnTo>
              <a:lnTo>
                <a:pt x="4774671" y="6286016"/>
              </a:lnTo>
              <a:close/>
              <a:moveTo>
                <a:pt x="5941484" y="6285486"/>
              </a:moveTo>
              <a:lnTo>
                <a:pt x="6018213" y="6299773"/>
              </a:lnTo>
              <a:lnTo>
                <a:pt x="6023505" y="6454278"/>
              </a:lnTo>
              <a:lnTo>
                <a:pt x="5946775" y="6439991"/>
              </a:lnTo>
              <a:lnTo>
                <a:pt x="5941484" y="6285486"/>
              </a:lnTo>
              <a:close/>
              <a:moveTo>
                <a:pt x="8601973" y="6274394"/>
              </a:moveTo>
              <a:lnTo>
                <a:pt x="8617844" y="6406142"/>
              </a:lnTo>
              <a:lnTo>
                <a:pt x="8843207" y="6448470"/>
              </a:lnTo>
              <a:lnTo>
                <a:pt x="8825220" y="6310373"/>
              </a:lnTo>
              <a:lnTo>
                <a:pt x="8601973" y="6274394"/>
              </a:lnTo>
              <a:close/>
              <a:moveTo>
                <a:pt x="2706583" y="6264998"/>
              </a:moveTo>
              <a:lnTo>
                <a:pt x="2836787" y="6286686"/>
              </a:lnTo>
              <a:lnTo>
                <a:pt x="2827790" y="6391427"/>
              </a:lnTo>
              <a:lnTo>
                <a:pt x="2697585" y="6367622"/>
              </a:lnTo>
              <a:lnTo>
                <a:pt x="2706583" y="6264998"/>
              </a:lnTo>
              <a:close/>
              <a:moveTo>
                <a:pt x="1803088" y="6259708"/>
              </a:moveTo>
              <a:lnTo>
                <a:pt x="1950230" y="6285099"/>
              </a:lnTo>
              <a:lnTo>
                <a:pt x="1938586" y="6388253"/>
              </a:lnTo>
              <a:lnTo>
                <a:pt x="1790386" y="6363390"/>
              </a:lnTo>
              <a:lnTo>
                <a:pt x="1803088" y="6259708"/>
              </a:lnTo>
              <a:close/>
              <a:moveTo>
                <a:pt x="5805488" y="6259559"/>
              </a:moveTo>
              <a:lnTo>
                <a:pt x="5893859" y="6276491"/>
              </a:lnTo>
              <a:lnTo>
                <a:pt x="5898092" y="6432054"/>
              </a:lnTo>
              <a:lnTo>
                <a:pt x="5809192" y="6415651"/>
              </a:lnTo>
              <a:lnTo>
                <a:pt x="5805488" y="6259559"/>
              </a:lnTo>
              <a:close/>
              <a:moveTo>
                <a:pt x="4622271" y="6259030"/>
              </a:moveTo>
              <a:lnTo>
                <a:pt x="4720167" y="6276491"/>
              </a:lnTo>
              <a:lnTo>
                <a:pt x="4718050" y="6438404"/>
              </a:lnTo>
              <a:lnTo>
                <a:pt x="4619096" y="6420943"/>
              </a:lnTo>
              <a:lnTo>
                <a:pt x="4622271" y="6259030"/>
              </a:lnTo>
              <a:close/>
              <a:moveTo>
                <a:pt x="780863" y="6256493"/>
              </a:moveTo>
              <a:lnTo>
                <a:pt x="773462" y="6308867"/>
              </a:lnTo>
              <a:lnTo>
                <a:pt x="722181" y="6312570"/>
              </a:lnTo>
              <a:lnTo>
                <a:pt x="729582" y="6259138"/>
              </a:lnTo>
              <a:lnTo>
                <a:pt x="780863" y="6256493"/>
              </a:lnTo>
              <a:close/>
              <a:moveTo>
                <a:pt x="9456343" y="6238943"/>
              </a:moveTo>
              <a:lnTo>
                <a:pt x="9608172" y="6267515"/>
              </a:lnTo>
              <a:lnTo>
                <a:pt x="9634094" y="6431539"/>
              </a:lnTo>
              <a:lnTo>
                <a:pt x="9630391" y="6429422"/>
              </a:lnTo>
              <a:lnTo>
                <a:pt x="9481736" y="6403496"/>
              </a:lnTo>
              <a:lnTo>
                <a:pt x="9456343" y="6238943"/>
              </a:lnTo>
              <a:close/>
              <a:moveTo>
                <a:pt x="2532976" y="6235374"/>
              </a:moveTo>
              <a:lnTo>
                <a:pt x="2665828" y="6257592"/>
              </a:lnTo>
              <a:lnTo>
                <a:pt x="2656829" y="6360216"/>
              </a:lnTo>
              <a:lnTo>
                <a:pt x="2523978" y="6335883"/>
              </a:lnTo>
              <a:lnTo>
                <a:pt x="2532976" y="6235374"/>
              </a:lnTo>
              <a:close/>
              <a:moveTo>
                <a:pt x="5659967" y="6232574"/>
              </a:moveTo>
              <a:lnTo>
                <a:pt x="5754159" y="6250564"/>
              </a:lnTo>
              <a:lnTo>
                <a:pt x="5757334" y="6406656"/>
              </a:lnTo>
              <a:lnTo>
                <a:pt x="5663142" y="6389724"/>
              </a:lnTo>
              <a:lnTo>
                <a:pt x="5659967" y="6232574"/>
              </a:lnTo>
              <a:close/>
              <a:moveTo>
                <a:pt x="4457700" y="6229928"/>
              </a:moveTo>
              <a:lnTo>
                <a:pt x="4560888" y="6247919"/>
              </a:lnTo>
              <a:lnTo>
                <a:pt x="4557713" y="6410360"/>
              </a:lnTo>
              <a:lnTo>
                <a:pt x="4453996" y="6392370"/>
              </a:lnTo>
              <a:lnTo>
                <a:pt x="4457700" y="6229928"/>
              </a:lnTo>
              <a:close/>
              <a:moveTo>
                <a:pt x="1618896" y="6227968"/>
              </a:moveTo>
              <a:lnTo>
                <a:pt x="1766567" y="6253360"/>
              </a:lnTo>
              <a:lnTo>
                <a:pt x="1754923" y="6358100"/>
              </a:lnTo>
              <a:lnTo>
                <a:pt x="1606194" y="6333238"/>
              </a:lnTo>
              <a:lnTo>
                <a:pt x="1618896" y="6227968"/>
              </a:lnTo>
              <a:close/>
              <a:moveTo>
                <a:pt x="5523971" y="6207176"/>
              </a:moveTo>
              <a:lnTo>
                <a:pt x="5589588" y="6219346"/>
              </a:lnTo>
              <a:lnTo>
                <a:pt x="5592234" y="6377025"/>
              </a:lnTo>
              <a:lnTo>
                <a:pt x="5526617" y="6364855"/>
              </a:lnTo>
              <a:lnTo>
                <a:pt x="5523971" y="6207176"/>
              </a:lnTo>
              <a:close/>
              <a:moveTo>
                <a:pt x="2360429" y="6205751"/>
              </a:moveTo>
              <a:lnTo>
                <a:pt x="2502807" y="6230084"/>
              </a:lnTo>
              <a:lnTo>
                <a:pt x="2493809" y="6330593"/>
              </a:lnTo>
              <a:lnTo>
                <a:pt x="2350901" y="6304143"/>
              </a:lnTo>
              <a:lnTo>
                <a:pt x="2360429" y="6205751"/>
              </a:lnTo>
              <a:close/>
              <a:moveTo>
                <a:pt x="4301596" y="6201885"/>
              </a:moveTo>
              <a:lnTo>
                <a:pt x="4415367" y="6221991"/>
              </a:lnTo>
              <a:lnTo>
                <a:pt x="4410604" y="6384962"/>
              </a:lnTo>
              <a:lnTo>
                <a:pt x="4296304" y="6364855"/>
              </a:lnTo>
              <a:lnTo>
                <a:pt x="4301596" y="6201885"/>
              </a:lnTo>
              <a:close/>
              <a:moveTo>
                <a:pt x="335194" y="6200416"/>
              </a:moveTo>
              <a:lnTo>
                <a:pt x="327264" y="6250674"/>
              </a:lnTo>
              <a:lnTo>
                <a:pt x="277569" y="6251203"/>
              </a:lnTo>
              <a:lnTo>
                <a:pt x="285499" y="6200945"/>
              </a:lnTo>
              <a:lnTo>
                <a:pt x="335194" y="6200416"/>
              </a:lnTo>
              <a:close/>
              <a:moveTo>
                <a:pt x="417138" y="6199358"/>
              </a:moveTo>
              <a:lnTo>
                <a:pt x="409208" y="6249616"/>
              </a:lnTo>
              <a:lnTo>
                <a:pt x="346825" y="6250145"/>
              </a:lnTo>
              <a:lnTo>
                <a:pt x="354755" y="6199887"/>
              </a:lnTo>
              <a:lnTo>
                <a:pt x="417138" y="6199358"/>
              </a:lnTo>
              <a:close/>
              <a:moveTo>
                <a:pt x="1433116" y="6195700"/>
              </a:moveTo>
              <a:lnTo>
                <a:pt x="1573907" y="6220562"/>
              </a:lnTo>
              <a:lnTo>
                <a:pt x="1560674" y="6325832"/>
              </a:lnTo>
              <a:lnTo>
                <a:pt x="1419355" y="6302556"/>
              </a:lnTo>
              <a:lnTo>
                <a:pt x="1433116" y="6195700"/>
              </a:lnTo>
              <a:close/>
              <a:moveTo>
                <a:pt x="9193419" y="6190795"/>
              </a:moveTo>
              <a:lnTo>
                <a:pt x="9366409" y="6222012"/>
              </a:lnTo>
              <a:lnTo>
                <a:pt x="9392331" y="6388152"/>
              </a:lnTo>
              <a:lnTo>
                <a:pt x="9218812" y="6357993"/>
              </a:lnTo>
              <a:lnTo>
                <a:pt x="9193419" y="6190795"/>
              </a:lnTo>
              <a:close/>
              <a:moveTo>
                <a:pt x="5391679" y="6182836"/>
              </a:moveTo>
              <a:lnTo>
                <a:pt x="5463646" y="6196064"/>
              </a:lnTo>
              <a:lnTo>
                <a:pt x="5465763" y="6354273"/>
              </a:lnTo>
              <a:lnTo>
                <a:pt x="5393796" y="6341045"/>
              </a:lnTo>
              <a:lnTo>
                <a:pt x="5391679" y="6182836"/>
              </a:lnTo>
              <a:close/>
              <a:moveTo>
                <a:pt x="2184176" y="6176127"/>
              </a:moveTo>
              <a:lnTo>
                <a:pt x="2324966" y="6199932"/>
              </a:lnTo>
              <a:lnTo>
                <a:pt x="2315439" y="6297795"/>
              </a:lnTo>
              <a:lnTo>
                <a:pt x="2174119" y="6272933"/>
              </a:lnTo>
              <a:lnTo>
                <a:pt x="2184176" y="6176127"/>
              </a:lnTo>
              <a:close/>
              <a:moveTo>
                <a:pt x="4135437" y="6173841"/>
              </a:moveTo>
              <a:lnTo>
                <a:pt x="4246563" y="6203472"/>
              </a:lnTo>
              <a:lnTo>
                <a:pt x="4242858" y="6382846"/>
              </a:lnTo>
              <a:lnTo>
                <a:pt x="4128558" y="6358506"/>
              </a:lnTo>
              <a:lnTo>
                <a:pt x="4135437" y="6173841"/>
              </a:lnTo>
              <a:close/>
              <a:moveTo>
                <a:pt x="793551" y="6158623"/>
              </a:moveTo>
              <a:lnTo>
                <a:pt x="786679" y="6214700"/>
              </a:lnTo>
              <a:lnTo>
                <a:pt x="735398" y="6217345"/>
              </a:lnTo>
              <a:lnTo>
                <a:pt x="743328" y="6162326"/>
              </a:lnTo>
              <a:lnTo>
                <a:pt x="793551" y="6158623"/>
              </a:lnTo>
              <a:close/>
              <a:moveTo>
                <a:pt x="5247746" y="6156380"/>
              </a:moveTo>
              <a:lnTo>
                <a:pt x="5318125" y="6169079"/>
              </a:lnTo>
              <a:lnTo>
                <a:pt x="5318654" y="6327287"/>
              </a:lnTo>
              <a:lnTo>
                <a:pt x="5248804" y="6315117"/>
              </a:lnTo>
              <a:lnTo>
                <a:pt x="5247746" y="6156380"/>
              </a:lnTo>
              <a:close/>
              <a:moveTo>
                <a:pt x="2899773" y="6147032"/>
              </a:moveTo>
              <a:lnTo>
                <a:pt x="3020980" y="6168192"/>
              </a:lnTo>
              <a:lnTo>
                <a:pt x="3013041" y="6271346"/>
              </a:lnTo>
              <a:lnTo>
                <a:pt x="2891834" y="6250186"/>
              </a:lnTo>
              <a:lnTo>
                <a:pt x="2899773" y="6147032"/>
              </a:lnTo>
              <a:close/>
              <a:moveTo>
                <a:pt x="2001042" y="6144388"/>
              </a:moveTo>
              <a:lnTo>
                <a:pt x="2142891" y="6168721"/>
              </a:lnTo>
              <a:lnTo>
                <a:pt x="2133364" y="6264998"/>
              </a:lnTo>
              <a:lnTo>
                <a:pt x="1989927" y="6239077"/>
              </a:lnTo>
              <a:lnTo>
                <a:pt x="2001042" y="6144388"/>
              </a:lnTo>
              <a:close/>
              <a:moveTo>
                <a:pt x="8931025" y="6141588"/>
              </a:moveTo>
              <a:lnTo>
                <a:pt x="9115653" y="6175980"/>
              </a:lnTo>
              <a:lnTo>
                <a:pt x="9140517" y="6344236"/>
              </a:lnTo>
              <a:lnTo>
                <a:pt x="8954301" y="6312489"/>
              </a:lnTo>
              <a:lnTo>
                <a:pt x="8931025" y="6141588"/>
              </a:lnTo>
              <a:close/>
              <a:moveTo>
                <a:pt x="496439" y="6123707"/>
              </a:moveTo>
              <a:lnTo>
                <a:pt x="382774" y="6853237"/>
              </a:lnTo>
              <a:lnTo>
                <a:pt x="373259" y="6853237"/>
              </a:lnTo>
              <a:lnTo>
                <a:pt x="486923" y="6124236"/>
              </a:lnTo>
              <a:lnTo>
                <a:pt x="496439" y="6123707"/>
              </a:lnTo>
              <a:close/>
              <a:moveTo>
                <a:pt x="5069946" y="6123574"/>
              </a:moveTo>
              <a:lnTo>
                <a:pt x="5166254" y="6141035"/>
              </a:lnTo>
              <a:lnTo>
                <a:pt x="5166254" y="6300302"/>
              </a:lnTo>
              <a:lnTo>
                <a:pt x="5068888" y="6282841"/>
              </a:lnTo>
              <a:lnTo>
                <a:pt x="5069946" y="6123574"/>
              </a:lnTo>
              <a:close/>
              <a:moveTo>
                <a:pt x="531860" y="6121591"/>
              </a:moveTo>
              <a:lnTo>
                <a:pt x="417138" y="6853237"/>
              </a:lnTo>
              <a:lnTo>
                <a:pt x="407622" y="6853237"/>
              </a:lnTo>
              <a:lnTo>
                <a:pt x="522343" y="6122120"/>
              </a:lnTo>
              <a:lnTo>
                <a:pt x="531860" y="6121591"/>
              </a:lnTo>
              <a:close/>
              <a:moveTo>
                <a:pt x="568866" y="6120004"/>
              </a:moveTo>
              <a:lnTo>
                <a:pt x="452030" y="6853237"/>
              </a:lnTo>
              <a:lnTo>
                <a:pt x="441986" y="6853237"/>
              </a:lnTo>
              <a:lnTo>
                <a:pt x="558822" y="6120533"/>
              </a:lnTo>
              <a:lnTo>
                <a:pt x="568866" y="6120004"/>
              </a:lnTo>
              <a:close/>
              <a:moveTo>
                <a:pt x="601644" y="6117888"/>
              </a:moveTo>
              <a:lnTo>
                <a:pt x="484808" y="6853237"/>
              </a:lnTo>
              <a:lnTo>
                <a:pt x="475821" y="6853237"/>
              </a:lnTo>
              <a:lnTo>
                <a:pt x="591599" y="6118417"/>
              </a:lnTo>
              <a:lnTo>
                <a:pt x="601644" y="6117888"/>
              </a:lnTo>
              <a:close/>
              <a:moveTo>
                <a:pt x="2720344" y="6115293"/>
              </a:moveTo>
              <a:lnTo>
                <a:pt x="2849490" y="6138040"/>
              </a:lnTo>
              <a:lnTo>
                <a:pt x="2841021" y="6241193"/>
              </a:lnTo>
              <a:lnTo>
                <a:pt x="2711346" y="6217917"/>
              </a:lnTo>
              <a:lnTo>
                <a:pt x="2720344" y="6115293"/>
              </a:lnTo>
              <a:close/>
              <a:moveTo>
                <a:pt x="1820025" y="6114235"/>
              </a:moveTo>
              <a:lnTo>
                <a:pt x="1965580" y="6138569"/>
              </a:lnTo>
              <a:lnTo>
                <a:pt x="1954994" y="6232729"/>
              </a:lnTo>
              <a:lnTo>
                <a:pt x="1809440" y="6206280"/>
              </a:lnTo>
              <a:lnTo>
                <a:pt x="1820025" y="6114235"/>
              </a:lnTo>
              <a:close/>
              <a:moveTo>
                <a:pt x="349997" y="6104133"/>
              </a:moveTo>
              <a:lnTo>
                <a:pt x="343653" y="6148572"/>
              </a:lnTo>
              <a:lnTo>
                <a:pt x="293958" y="6150159"/>
              </a:lnTo>
              <a:lnTo>
                <a:pt x="301888" y="6105720"/>
              </a:lnTo>
              <a:lnTo>
                <a:pt x="349997" y="6104133"/>
              </a:lnTo>
              <a:close/>
              <a:moveTo>
                <a:pt x="432469" y="6102546"/>
              </a:moveTo>
              <a:lnTo>
                <a:pt x="425597" y="6146984"/>
              </a:lnTo>
              <a:lnTo>
                <a:pt x="362156" y="6148043"/>
              </a:lnTo>
              <a:lnTo>
                <a:pt x="369558" y="6103604"/>
              </a:lnTo>
              <a:lnTo>
                <a:pt x="432469" y="6102546"/>
              </a:lnTo>
              <a:close/>
              <a:moveTo>
                <a:pt x="4923896" y="6095530"/>
              </a:moveTo>
              <a:lnTo>
                <a:pt x="5010679" y="6111933"/>
              </a:lnTo>
              <a:lnTo>
                <a:pt x="5009621" y="6271729"/>
              </a:lnTo>
              <a:lnTo>
                <a:pt x="4922308" y="6256385"/>
              </a:lnTo>
              <a:lnTo>
                <a:pt x="4923896" y="6095530"/>
              </a:lnTo>
              <a:close/>
              <a:moveTo>
                <a:pt x="2546737" y="6084082"/>
              </a:moveTo>
              <a:lnTo>
                <a:pt x="2679060" y="6107358"/>
              </a:lnTo>
              <a:lnTo>
                <a:pt x="2670062" y="6210512"/>
              </a:lnTo>
              <a:lnTo>
                <a:pt x="2537740" y="6187765"/>
              </a:lnTo>
              <a:lnTo>
                <a:pt x="2546737" y="6084082"/>
              </a:lnTo>
              <a:close/>
              <a:moveTo>
                <a:pt x="1636362" y="6082495"/>
              </a:moveTo>
              <a:lnTo>
                <a:pt x="1783505" y="6107358"/>
              </a:lnTo>
              <a:lnTo>
                <a:pt x="1772919" y="6199932"/>
              </a:lnTo>
              <a:lnTo>
                <a:pt x="1625247" y="6172953"/>
              </a:lnTo>
              <a:lnTo>
                <a:pt x="1636362" y="6082495"/>
              </a:lnTo>
              <a:close/>
              <a:moveTo>
                <a:pt x="7560858" y="6080211"/>
              </a:moveTo>
              <a:lnTo>
                <a:pt x="7569323" y="6183916"/>
              </a:lnTo>
              <a:lnTo>
                <a:pt x="7755538" y="6220425"/>
              </a:lnTo>
              <a:lnTo>
                <a:pt x="7744958" y="6107196"/>
              </a:lnTo>
              <a:lnTo>
                <a:pt x="7560858" y="6080211"/>
              </a:lnTo>
              <a:close/>
              <a:moveTo>
                <a:pt x="5935134" y="6077011"/>
              </a:moveTo>
              <a:lnTo>
                <a:pt x="6011863" y="6091297"/>
              </a:lnTo>
              <a:lnTo>
                <a:pt x="6016625" y="6238923"/>
              </a:lnTo>
              <a:lnTo>
                <a:pt x="5939367" y="6226224"/>
              </a:lnTo>
              <a:lnTo>
                <a:pt x="5935134" y="6077011"/>
              </a:lnTo>
              <a:close/>
              <a:moveTo>
                <a:pt x="4777317" y="6068545"/>
              </a:moveTo>
              <a:lnTo>
                <a:pt x="4875213" y="6086535"/>
              </a:lnTo>
              <a:lnTo>
                <a:pt x="4873096" y="6247389"/>
              </a:lnTo>
              <a:lnTo>
                <a:pt x="4775200" y="6229928"/>
              </a:lnTo>
              <a:lnTo>
                <a:pt x="4777317" y="6068545"/>
              </a:lnTo>
              <a:close/>
              <a:moveTo>
                <a:pt x="806768" y="6062340"/>
              </a:moveTo>
              <a:lnTo>
                <a:pt x="799896" y="6112598"/>
              </a:lnTo>
              <a:lnTo>
                <a:pt x="749672" y="6117359"/>
              </a:lnTo>
              <a:lnTo>
                <a:pt x="757602" y="6065514"/>
              </a:lnTo>
              <a:lnTo>
                <a:pt x="806768" y="6062340"/>
              </a:lnTo>
              <a:close/>
              <a:moveTo>
                <a:pt x="2375248" y="6054459"/>
              </a:moveTo>
              <a:lnTo>
                <a:pt x="2515509" y="6079321"/>
              </a:lnTo>
              <a:lnTo>
                <a:pt x="2506512" y="6182475"/>
              </a:lnTo>
              <a:lnTo>
                <a:pt x="2365192" y="6157083"/>
              </a:lnTo>
              <a:lnTo>
                <a:pt x="2375248" y="6054459"/>
              </a:lnTo>
              <a:close/>
              <a:moveTo>
                <a:pt x="5799667" y="6051613"/>
              </a:moveTo>
              <a:lnTo>
                <a:pt x="5888038" y="6068545"/>
              </a:lnTo>
              <a:lnTo>
                <a:pt x="5891742" y="6217758"/>
              </a:lnTo>
              <a:lnTo>
                <a:pt x="5803371" y="6201885"/>
              </a:lnTo>
              <a:lnTo>
                <a:pt x="5799667" y="6051613"/>
              </a:lnTo>
              <a:close/>
              <a:moveTo>
                <a:pt x="1451641" y="6050756"/>
              </a:moveTo>
              <a:lnTo>
                <a:pt x="1591902" y="6074561"/>
              </a:lnTo>
              <a:lnTo>
                <a:pt x="1580258" y="6165018"/>
              </a:lnTo>
              <a:lnTo>
                <a:pt x="1440526" y="6139098"/>
              </a:lnTo>
              <a:lnTo>
                <a:pt x="1451641" y="6050756"/>
              </a:lnTo>
              <a:close/>
              <a:moveTo>
                <a:pt x="4627033" y="6041030"/>
              </a:moveTo>
              <a:lnTo>
                <a:pt x="4723871" y="6059021"/>
              </a:lnTo>
              <a:lnTo>
                <a:pt x="4721225" y="6220404"/>
              </a:lnTo>
              <a:lnTo>
                <a:pt x="4623329" y="6201885"/>
              </a:lnTo>
              <a:lnTo>
                <a:pt x="4627033" y="6041030"/>
              </a:lnTo>
              <a:close/>
              <a:moveTo>
                <a:pt x="5656263" y="6025157"/>
              </a:moveTo>
              <a:lnTo>
                <a:pt x="5749396" y="6042618"/>
              </a:lnTo>
              <a:lnTo>
                <a:pt x="5753100" y="6192889"/>
              </a:lnTo>
              <a:lnTo>
                <a:pt x="5658909" y="6177016"/>
              </a:lnTo>
              <a:lnTo>
                <a:pt x="5656263" y="6025157"/>
              </a:lnTo>
              <a:close/>
              <a:moveTo>
                <a:pt x="2200054" y="6023777"/>
              </a:moveTo>
              <a:lnTo>
                <a:pt x="2339786" y="6048111"/>
              </a:lnTo>
              <a:lnTo>
                <a:pt x="2329729" y="6151264"/>
              </a:lnTo>
              <a:lnTo>
                <a:pt x="2189468" y="6126402"/>
              </a:lnTo>
              <a:lnTo>
                <a:pt x="2200054" y="6023777"/>
              </a:lnTo>
              <a:close/>
              <a:moveTo>
                <a:pt x="8056552" y="6011956"/>
              </a:moveTo>
              <a:lnTo>
                <a:pt x="8070306" y="6138413"/>
              </a:lnTo>
              <a:lnTo>
                <a:pt x="8247529" y="6174921"/>
              </a:lnTo>
              <a:lnTo>
                <a:pt x="8235361" y="6052698"/>
              </a:lnTo>
              <a:lnTo>
                <a:pt x="8056552" y="6011956"/>
              </a:lnTo>
              <a:close/>
              <a:moveTo>
                <a:pt x="4463521" y="6010341"/>
              </a:moveTo>
              <a:lnTo>
                <a:pt x="4565650" y="6029390"/>
              </a:lnTo>
              <a:lnTo>
                <a:pt x="4562475" y="6191302"/>
              </a:lnTo>
              <a:lnTo>
                <a:pt x="4459817" y="6173312"/>
              </a:lnTo>
              <a:lnTo>
                <a:pt x="4463521" y="6010341"/>
              </a:lnTo>
              <a:close/>
              <a:moveTo>
                <a:pt x="2909830" y="6003676"/>
              </a:moveTo>
              <a:lnTo>
                <a:pt x="3031566" y="6026422"/>
              </a:lnTo>
              <a:lnTo>
                <a:pt x="3024155" y="6126402"/>
              </a:lnTo>
              <a:lnTo>
                <a:pt x="2902948" y="6103655"/>
              </a:lnTo>
              <a:lnTo>
                <a:pt x="2909830" y="6003676"/>
              </a:lnTo>
              <a:close/>
              <a:moveTo>
                <a:pt x="384889" y="6003089"/>
              </a:moveTo>
              <a:lnTo>
                <a:pt x="447801" y="6004147"/>
              </a:lnTo>
              <a:lnTo>
                <a:pt x="440400" y="6051759"/>
              </a:lnTo>
              <a:lnTo>
                <a:pt x="376431" y="6056521"/>
              </a:lnTo>
              <a:lnTo>
                <a:pt x="384889" y="6003089"/>
              </a:lnTo>
              <a:close/>
              <a:moveTo>
                <a:pt x="5520796" y="6000288"/>
              </a:moveTo>
              <a:lnTo>
                <a:pt x="5586942" y="6012457"/>
              </a:lnTo>
              <a:lnTo>
                <a:pt x="5589059" y="6164846"/>
              </a:lnTo>
              <a:lnTo>
                <a:pt x="5523442" y="6153205"/>
              </a:lnTo>
              <a:lnTo>
                <a:pt x="5520796" y="6000288"/>
              </a:lnTo>
              <a:close/>
              <a:moveTo>
                <a:pt x="2017980" y="5992038"/>
              </a:moveTo>
              <a:lnTo>
                <a:pt x="2158770" y="6016371"/>
              </a:lnTo>
              <a:lnTo>
                <a:pt x="2148184" y="6118996"/>
              </a:lnTo>
              <a:lnTo>
                <a:pt x="2006334" y="6094662"/>
              </a:lnTo>
              <a:lnTo>
                <a:pt x="2017980" y="5992038"/>
              </a:lnTo>
              <a:close/>
              <a:moveTo>
                <a:pt x="4308475" y="5981239"/>
              </a:moveTo>
              <a:lnTo>
                <a:pt x="4420129" y="6002933"/>
              </a:lnTo>
              <a:lnTo>
                <a:pt x="4416425" y="6165375"/>
              </a:lnTo>
              <a:lnTo>
                <a:pt x="4303713" y="6144739"/>
              </a:lnTo>
              <a:lnTo>
                <a:pt x="4308475" y="5981239"/>
              </a:lnTo>
              <a:close/>
              <a:moveTo>
                <a:pt x="5389034" y="5975419"/>
              </a:moveTo>
              <a:lnTo>
                <a:pt x="5461529" y="5989176"/>
              </a:lnTo>
              <a:lnTo>
                <a:pt x="5463117" y="6142622"/>
              </a:lnTo>
              <a:lnTo>
                <a:pt x="5391150" y="6129923"/>
              </a:lnTo>
              <a:lnTo>
                <a:pt x="5389034" y="5975419"/>
              </a:lnTo>
              <a:close/>
              <a:moveTo>
                <a:pt x="8565471" y="5973332"/>
              </a:moveTo>
              <a:lnTo>
                <a:pt x="8579754" y="6091323"/>
              </a:lnTo>
              <a:lnTo>
                <a:pt x="8803001" y="6140530"/>
              </a:lnTo>
              <a:lnTo>
                <a:pt x="8786601" y="6009840"/>
              </a:lnTo>
              <a:lnTo>
                <a:pt x="8565471" y="5973332"/>
              </a:lnTo>
              <a:close/>
              <a:moveTo>
                <a:pt x="2732518" y="5970878"/>
              </a:moveTo>
              <a:lnTo>
                <a:pt x="2861135" y="5994683"/>
              </a:lnTo>
              <a:lnTo>
                <a:pt x="2853196" y="6094133"/>
              </a:lnTo>
              <a:lnTo>
                <a:pt x="2724049" y="6070329"/>
              </a:lnTo>
              <a:lnTo>
                <a:pt x="2732518" y="5970878"/>
              </a:lnTo>
              <a:close/>
              <a:moveTo>
                <a:pt x="1838551" y="5960298"/>
              </a:moveTo>
              <a:lnTo>
                <a:pt x="1983046" y="5985690"/>
              </a:lnTo>
              <a:lnTo>
                <a:pt x="1971402" y="6088314"/>
              </a:lnTo>
              <a:lnTo>
                <a:pt x="1825848" y="6062923"/>
              </a:lnTo>
              <a:lnTo>
                <a:pt x="1838551" y="5960298"/>
              </a:lnTo>
              <a:close/>
              <a:moveTo>
                <a:pt x="9412963" y="5956400"/>
              </a:moveTo>
              <a:lnTo>
                <a:pt x="9564263" y="5983914"/>
              </a:lnTo>
              <a:lnTo>
                <a:pt x="9590715" y="6154286"/>
              </a:lnTo>
              <a:lnTo>
                <a:pt x="9438885" y="6123598"/>
              </a:lnTo>
              <a:lnTo>
                <a:pt x="9412963" y="5956400"/>
              </a:lnTo>
              <a:close/>
              <a:moveTo>
                <a:pt x="4143904" y="5954783"/>
              </a:moveTo>
              <a:lnTo>
                <a:pt x="4257675" y="5989176"/>
              </a:lnTo>
              <a:lnTo>
                <a:pt x="4249208" y="6154263"/>
              </a:lnTo>
              <a:lnTo>
                <a:pt x="4137554" y="6125161"/>
              </a:lnTo>
              <a:lnTo>
                <a:pt x="4143904" y="5954783"/>
              </a:lnTo>
              <a:close/>
              <a:moveTo>
                <a:pt x="5246159" y="5948962"/>
              </a:moveTo>
              <a:lnTo>
                <a:pt x="5316538" y="5962191"/>
              </a:lnTo>
              <a:lnTo>
                <a:pt x="5317596" y="6116695"/>
              </a:lnTo>
              <a:lnTo>
                <a:pt x="5247217" y="6104525"/>
              </a:lnTo>
              <a:lnTo>
                <a:pt x="5246159" y="5948962"/>
              </a:lnTo>
              <a:close/>
              <a:moveTo>
                <a:pt x="2559441" y="5939139"/>
              </a:moveTo>
              <a:lnTo>
                <a:pt x="2691233" y="5962943"/>
              </a:lnTo>
              <a:lnTo>
                <a:pt x="2682764" y="6062394"/>
              </a:lnTo>
              <a:lnTo>
                <a:pt x="2550443" y="6038060"/>
              </a:lnTo>
              <a:lnTo>
                <a:pt x="2559441" y="5939139"/>
              </a:lnTo>
              <a:close/>
              <a:moveTo>
                <a:pt x="1655417" y="5928030"/>
              </a:moveTo>
              <a:lnTo>
                <a:pt x="1800971" y="5953421"/>
              </a:lnTo>
              <a:lnTo>
                <a:pt x="1789327" y="6056575"/>
              </a:lnTo>
              <a:lnTo>
                <a:pt x="1642714" y="6030654"/>
              </a:lnTo>
              <a:lnTo>
                <a:pt x="1655417" y="5928030"/>
              </a:lnTo>
              <a:close/>
              <a:moveTo>
                <a:pt x="5071004" y="5916157"/>
              </a:moveTo>
              <a:lnTo>
                <a:pt x="5166254" y="5934147"/>
              </a:lnTo>
              <a:lnTo>
                <a:pt x="5166254" y="6090239"/>
              </a:lnTo>
              <a:lnTo>
                <a:pt x="5069946" y="6074365"/>
              </a:lnTo>
              <a:lnTo>
                <a:pt x="5071004" y="5916157"/>
              </a:lnTo>
              <a:close/>
              <a:moveTo>
                <a:pt x="9152685" y="5909310"/>
              </a:moveTo>
              <a:lnTo>
                <a:pt x="9322501" y="5939998"/>
              </a:lnTo>
              <a:lnTo>
                <a:pt x="9348423" y="6105608"/>
              </a:lnTo>
              <a:lnTo>
                <a:pt x="9175961" y="6070687"/>
              </a:lnTo>
              <a:lnTo>
                <a:pt x="9152685" y="5909310"/>
              </a:lnTo>
              <a:close/>
              <a:moveTo>
                <a:pt x="2389539" y="5907399"/>
              </a:moveTo>
              <a:lnTo>
                <a:pt x="2527683" y="5933320"/>
              </a:lnTo>
              <a:lnTo>
                <a:pt x="2519215" y="6031183"/>
              </a:lnTo>
              <a:lnTo>
                <a:pt x="2380012" y="6005792"/>
              </a:lnTo>
              <a:lnTo>
                <a:pt x="2389539" y="5907399"/>
              </a:lnTo>
              <a:close/>
              <a:moveTo>
                <a:pt x="463661" y="5906806"/>
              </a:moveTo>
              <a:lnTo>
                <a:pt x="463661" y="5909980"/>
              </a:lnTo>
              <a:lnTo>
                <a:pt x="456260" y="5954418"/>
              </a:lnTo>
              <a:lnTo>
                <a:pt x="391762" y="5958650"/>
              </a:lnTo>
              <a:lnTo>
                <a:pt x="399692" y="5910509"/>
              </a:lnTo>
              <a:lnTo>
                <a:pt x="463661" y="5906806"/>
              </a:lnTo>
              <a:close/>
              <a:moveTo>
                <a:pt x="1471754" y="5895761"/>
              </a:moveTo>
              <a:lnTo>
                <a:pt x="1610428" y="5920624"/>
              </a:lnTo>
              <a:lnTo>
                <a:pt x="1598254" y="6023248"/>
              </a:lnTo>
              <a:lnTo>
                <a:pt x="1457992" y="5998386"/>
              </a:lnTo>
              <a:lnTo>
                <a:pt x="1471754" y="5895761"/>
              </a:lnTo>
              <a:close/>
              <a:moveTo>
                <a:pt x="4925483" y="5889700"/>
              </a:moveTo>
              <a:lnTo>
                <a:pt x="5012267" y="5905045"/>
              </a:lnTo>
              <a:lnTo>
                <a:pt x="5010679" y="6063254"/>
              </a:lnTo>
              <a:lnTo>
                <a:pt x="4924425" y="6048438"/>
              </a:lnTo>
              <a:lnTo>
                <a:pt x="4925483" y="5889700"/>
              </a:lnTo>
              <a:close/>
              <a:moveTo>
                <a:pt x="2215404" y="5875130"/>
              </a:moveTo>
              <a:lnTo>
                <a:pt x="2354077" y="5901051"/>
              </a:lnTo>
              <a:lnTo>
                <a:pt x="2344550" y="5998915"/>
              </a:lnTo>
              <a:lnTo>
                <a:pt x="2205876" y="5972465"/>
              </a:lnTo>
              <a:lnTo>
                <a:pt x="2215404" y="5875130"/>
              </a:lnTo>
              <a:close/>
              <a:moveTo>
                <a:pt x="5929313" y="5871710"/>
              </a:moveTo>
              <a:lnTo>
                <a:pt x="6004984" y="5887055"/>
              </a:lnTo>
              <a:lnTo>
                <a:pt x="6009746" y="6033623"/>
              </a:lnTo>
              <a:lnTo>
                <a:pt x="5933546" y="6018807"/>
              </a:lnTo>
              <a:lnTo>
                <a:pt x="5929313" y="5871710"/>
              </a:lnTo>
              <a:close/>
              <a:moveTo>
                <a:pt x="4780492" y="5862715"/>
              </a:moveTo>
              <a:lnTo>
                <a:pt x="4877329" y="5880705"/>
              </a:lnTo>
              <a:lnTo>
                <a:pt x="4875742" y="6039972"/>
              </a:lnTo>
              <a:lnTo>
                <a:pt x="4777846" y="6023569"/>
              </a:lnTo>
              <a:lnTo>
                <a:pt x="4780492" y="5862715"/>
              </a:lnTo>
              <a:close/>
              <a:moveTo>
                <a:pt x="8893464" y="5862219"/>
              </a:moveTo>
              <a:lnTo>
                <a:pt x="9074389" y="5895024"/>
              </a:lnTo>
              <a:lnTo>
                <a:pt x="9097137" y="6054285"/>
              </a:lnTo>
              <a:lnTo>
                <a:pt x="8914096" y="6017777"/>
              </a:lnTo>
              <a:lnTo>
                <a:pt x="8893464" y="5862219"/>
              </a:lnTo>
              <a:close/>
              <a:moveTo>
                <a:pt x="2920944" y="5859261"/>
              </a:moveTo>
              <a:lnTo>
                <a:pt x="3042151" y="5882536"/>
              </a:lnTo>
              <a:lnTo>
                <a:pt x="3035270" y="5978284"/>
              </a:lnTo>
              <a:lnTo>
                <a:pt x="2914064" y="5956066"/>
              </a:lnTo>
              <a:lnTo>
                <a:pt x="2920944" y="5859261"/>
              </a:lnTo>
              <a:close/>
              <a:moveTo>
                <a:pt x="5794375" y="5844725"/>
              </a:moveTo>
              <a:lnTo>
                <a:pt x="5882217" y="5862715"/>
              </a:lnTo>
              <a:lnTo>
                <a:pt x="5885921" y="6009812"/>
              </a:lnTo>
              <a:lnTo>
                <a:pt x="5798079" y="5992880"/>
              </a:lnTo>
              <a:lnTo>
                <a:pt x="5794375" y="5844725"/>
              </a:lnTo>
              <a:close/>
              <a:moveTo>
                <a:pt x="2033858" y="5841804"/>
              </a:moveTo>
              <a:lnTo>
                <a:pt x="2173590" y="5867725"/>
              </a:lnTo>
              <a:lnTo>
                <a:pt x="2163533" y="5965059"/>
              </a:lnTo>
              <a:lnTo>
                <a:pt x="2023802" y="5938610"/>
              </a:lnTo>
              <a:lnTo>
                <a:pt x="2033858" y="5841804"/>
              </a:lnTo>
              <a:close/>
              <a:moveTo>
                <a:pt x="4630738" y="5834671"/>
              </a:moveTo>
              <a:lnTo>
                <a:pt x="4727046" y="5852132"/>
              </a:lnTo>
              <a:lnTo>
                <a:pt x="4724400" y="6013516"/>
              </a:lnTo>
              <a:lnTo>
                <a:pt x="4627563" y="5997113"/>
              </a:lnTo>
              <a:lnTo>
                <a:pt x="4630738" y="5834671"/>
              </a:lnTo>
              <a:close/>
              <a:moveTo>
                <a:pt x="2745221" y="5826463"/>
              </a:moveTo>
              <a:lnTo>
                <a:pt x="2873308" y="5850268"/>
              </a:lnTo>
              <a:lnTo>
                <a:pt x="2865369" y="5947602"/>
              </a:lnTo>
              <a:lnTo>
                <a:pt x="2736752" y="5923798"/>
              </a:lnTo>
              <a:lnTo>
                <a:pt x="2745221" y="5826463"/>
              </a:lnTo>
              <a:close/>
              <a:moveTo>
                <a:pt x="5652559" y="5815623"/>
              </a:moveTo>
              <a:lnTo>
                <a:pt x="5744634" y="5834142"/>
              </a:lnTo>
              <a:lnTo>
                <a:pt x="5747809" y="5983356"/>
              </a:lnTo>
              <a:lnTo>
                <a:pt x="5655204" y="5965365"/>
              </a:lnTo>
              <a:lnTo>
                <a:pt x="5652559" y="5815623"/>
              </a:lnTo>
              <a:close/>
              <a:moveTo>
                <a:pt x="1856017" y="5809006"/>
              </a:moveTo>
              <a:lnTo>
                <a:pt x="1998925" y="5835456"/>
              </a:lnTo>
              <a:lnTo>
                <a:pt x="1988868" y="5932262"/>
              </a:lnTo>
              <a:lnTo>
                <a:pt x="1844902" y="5905812"/>
              </a:lnTo>
              <a:lnTo>
                <a:pt x="1856017" y="5809006"/>
              </a:lnTo>
              <a:close/>
              <a:moveTo>
                <a:pt x="415023" y="5807877"/>
              </a:moveTo>
              <a:lnTo>
                <a:pt x="479521" y="5809464"/>
              </a:lnTo>
              <a:lnTo>
                <a:pt x="471062" y="5862367"/>
              </a:lnTo>
              <a:lnTo>
                <a:pt x="406565" y="5860780"/>
              </a:lnTo>
              <a:lnTo>
                <a:pt x="415023" y="5807877"/>
              </a:lnTo>
              <a:close/>
              <a:moveTo>
                <a:pt x="4468813" y="5804511"/>
              </a:moveTo>
              <a:lnTo>
                <a:pt x="4569883" y="5823560"/>
              </a:lnTo>
              <a:lnTo>
                <a:pt x="4566708" y="5986001"/>
              </a:lnTo>
              <a:lnTo>
                <a:pt x="4464579" y="5968540"/>
              </a:lnTo>
              <a:lnTo>
                <a:pt x="4468813" y="5804511"/>
              </a:lnTo>
              <a:close/>
              <a:moveTo>
                <a:pt x="2572144" y="5793137"/>
              </a:moveTo>
              <a:lnTo>
                <a:pt x="2703407" y="5818528"/>
              </a:lnTo>
              <a:lnTo>
                <a:pt x="2694938" y="5915863"/>
              </a:lnTo>
              <a:lnTo>
                <a:pt x="2564204" y="5891529"/>
              </a:lnTo>
              <a:lnTo>
                <a:pt x="2572144" y="5793137"/>
              </a:lnTo>
              <a:close/>
              <a:moveTo>
                <a:pt x="5517621" y="5787579"/>
              </a:moveTo>
              <a:lnTo>
                <a:pt x="5583767" y="5801336"/>
              </a:lnTo>
              <a:lnTo>
                <a:pt x="5585884" y="5951608"/>
              </a:lnTo>
              <a:lnTo>
                <a:pt x="5519209" y="5938909"/>
              </a:lnTo>
              <a:lnTo>
                <a:pt x="5517621" y="5787579"/>
              </a:lnTo>
              <a:close/>
              <a:moveTo>
                <a:pt x="4314825" y="5775938"/>
              </a:moveTo>
              <a:lnTo>
                <a:pt x="4425950" y="5797103"/>
              </a:lnTo>
              <a:lnTo>
                <a:pt x="4421717" y="5960603"/>
              </a:lnTo>
              <a:lnTo>
                <a:pt x="4310063" y="5941555"/>
              </a:lnTo>
              <a:lnTo>
                <a:pt x="4314825" y="5775938"/>
              </a:lnTo>
              <a:close/>
              <a:moveTo>
                <a:pt x="7535994" y="5775445"/>
              </a:moveTo>
              <a:lnTo>
                <a:pt x="7545517" y="5888674"/>
              </a:lnTo>
              <a:lnTo>
                <a:pt x="7727500" y="5924125"/>
              </a:lnTo>
              <a:lnTo>
                <a:pt x="7715862" y="5800843"/>
              </a:lnTo>
              <a:lnTo>
                <a:pt x="7535994" y="5775445"/>
              </a:lnTo>
              <a:close/>
              <a:moveTo>
                <a:pt x="1674471" y="5775151"/>
              </a:moveTo>
              <a:lnTo>
                <a:pt x="1818438" y="5801601"/>
              </a:lnTo>
              <a:lnTo>
                <a:pt x="1807323" y="5898406"/>
              </a:lnTo>
              <a:lnTo>
                <a:pt x="1662827" y="5871428"/>
              </a:lnTo>
              <a:lnTo>
                <a:pt x="1674471" y="5775151"/>
              </a:lnTo>
              <a:close/>
              <a:moveTo>
                <a:pt x="2404359" y="5761926"/>
              </a:moveTo>
              <a:lnTo>
                <a:pt x="2540915" y="5787318"/>
              </a:lnTo>
              <a:lnTo>
                <a:pt x="2532447" y="5885710"/>
              </a:lnTo>
              <a:lnTo>
                <a:pt x="2394832" y="5860319"/>
              </a:lnTo>
              <a:lnTo>
                <a:pt x="2404359" y="5761926"/>
              </a:lnTo>
              <a:close/>
              <a:moveTo>
                <a:pt x="5386388" y="5760594"/>
              </a:moveTo>
              <a:lnTo>
                <a:pt x="5459413" y="5775409"/>
              </a:lnTo>
              <a:lnTo>
                <a:pt x="5460471" y="5927797"/>
              </a:lnTo>
              <a:lnTo>
                <a:pt x="5388504" y="5913511"/>
              </a:lnTo>
              <a:lnTo>
                <a:pt x="5386388" y="5760594"/>
              </a:lnTo>
              <a:close/>
              <a:moveTo>
                <a:pt x="1490808" y="5741295"/>
              </a:moveTo>
              <a:lnTo>
                <a:pt x="1630011" y="5766687"/>
              </a:lnTo>
              <a:lnTo>
                <a:pt x="1618367" y="5862964"/>
              </a:lnTo>
              <a:lnTo>
                <a:pt x="1478635" y="5836514"/>
              </a:lnTo>
              <a:lnTo>
                <a:pt x="1490808" y="5741295"/>
              </a:lnTo>
              <a:close/>
              <a:moveTo>
                <a:pt x="4152371" y="5733079"/>
              </a:moveTo>
              <a:lnTo>
                <a:pt x="4264025" y="5766414"/>
              </a:lnTo>
              <a:lnTo>
                <a:pt x="4255558" y="5931501"/>
              </a:lnTo>
              <a:lnTo>
                <a:pt x="4146021" y="5903458"/>
              </a:lnTo>
              <a:lnTo>
                <a:pt x="4152371" y="5733079"/>
              </a:lnTo>
              <a:close/>
              <a:moveTo>
                <a:pt x="5245100" y="5731492"/>
              </a:moveTo>
              <a:lnTo>
                <a:pt x="5315479" y="5746307"/>
              </a:lnTo>
              <a:lnTo>
                <a:pt x="5316009" y="5899225"/>
              </a:lnTo>
              <a:lnTo>
                <a:pt x="5245629" y="5885996"/>
              </a:lnTo>
              <a:lnTo>
                <a:pt x="5245100" y="5731492"/>
              </a:lnTo>
              <a:close/>
              <a:moveTo>
                <a:pt x="2230753" y="5728600"/>
              </a:moveTo>
              <a:lnTo>
                <a:pt x="2368367" y="5755049"/>
              </a:lnTo>
              <a:lnTo>
                <a:pt x="2358841" y="5853442"/>
              </a:lnTo>
              <a:lnTo>
                <a:pt x="2220697" y="5828050"/>
              </a:lnTo>
              <a:lnTo>
                <a:pt x="2230753" y="5728600"/>
              </a:lnTo>
              <a:close/>
              <a:moveTo>
                <a:pt x="429297" y="5717943"/>
              </a:moveTo>
              <a:lnTo>
                <a:pt x="491681" y="5717943"/>
              </a:lnTo>
              <a:lnTo>
                <a:pt x="491681" y="5734342"/>
              </a:lnTo>
              <a:lnTo>
                <a:pt x="485865" y="5770845"/>
              </a:lnTo>
              <a:lnTo>
                <a:pt x="421368" y="5769258"/>
              </a:lnTo>
              <a:lnTo>
                <a:pt x="429297" y="5717943"/>
              </a:lnTo>
              <a:close/>
              <a:moveTo>
                <a:pt x="2932060" y="5716433"/>
              </a:moveTo>
              <a:lnTo>
                <a:pt x="3052736" y="5739708"/>
              </a:lnTo>
              <a:lnTo>
                <a:pt x="3046385" y="5830166"/>
              </a:lnTo>
              <a:lnTo>
                <a:pt x="2924649" y="5806890"/>
              </a:lnTo>
              <a:lnTo>
                <a:pt x="2932060" y="5716433"/>
              </a:lnTo>
              <a:close/>
              <a:moveTo>
                <a:pt x="8025868" y="5709307"/>
              </a:moveTo>
              <a:lnTo>
                <a:pt x="8039094" y="5841055"/>
              </a:lnTo>
              <a:lnTo>
                <a:pt x="8218961" y="5882325"/>
              </a:lnTo>
              <a:lnTo>
                <a:pt x="8206265" y="5751106"/>
              </a:lnTo>
              <a:lnTo>
                <a:pt x="8025868" y="5709307"/>
              </a:lnTo>
              <a:close/>
              <a:moveTo>
                <a:pt x="5072063" y="5696040"/>
              </a:moveTo>
              <a:lnTo>
                <a:pt x="5166254" y="5715618"/>
              </a:lnTo>
              <a:lnTo>
                <a:pt x="5166254" y="5870652"/>
              </a:lnTo>
              <a:lnTo>
                <a:pt x="5071004" y="5852132"/>
              </a:lnTo>
              <a:lnTo>
                <a:pt x="5072063" y="5696040"/>
              </a:lnTo>
              <a:close/>
              <a:moveTo>
                <a:pt x="2050266" y="5695273"/>
              </a:moveTo>
              <a:lnTo>
                <a:pt x="2188939" y="5721194"/>
              </a:lnTo>
              <a:lnTo>
                <a:pt x="2178353" y="5820644"/>
              </a:lnTo>
              <a:lnTo>
                <a:pt x="2039151" y="5794724"/>
              </a:lnTo>
              <a:lnTo>
                <a:pt x="2050266" y="5695273"/>
              </a:lnTo>
              <a:close/>
              <a:moveTo>
                <a:pt x="2758453" y="5683635"/>
              </a:moveTo>
              <a:lnTo>
                <a:pt x="2884953" y="5707440"/>
              </a:lnTo>
              <a:lnTo>
                <a:pt x="2877543" y="5797898"/>
              </a:lnTo>
              <a:lnTo>
                <a:pt x="2749984" y="5774093"/>
              </a:lnTo>
              <a:lnTo>
                <a:pt x="2758453" y="5683635"/>
              </a:lnTo>
              <a:close/>
              <a:moveTo>
                <a:pt x="5922963" y="5674346"/>
              </a:moveTo>
              <a:lnTo>
                <a:pt x="5998105" y="5690220"/>
              </a:lnTo>
              <a:lnTo>
                <a:pt x="6002867" y="5836788"/>
              </a:lnTo>
              <a:lnTo>
                <a:pt x="5927196" y="5820914"/>
              </a:lnTo>
              <a:lnTo>
                <a:pt x="5922963" y="5674346"/>
              </a:lnTo>
              <a:close/>
              <a:moveTo>
                <a:pt x="4927600" y="5666938"/>
              </a:moveTo>
              <a:lnTo>
                <a:pt x="5013854" y="5684399"/>
              </a:lnTo>
              <a:lnTo>
                <a:pt x="5012796" y="5840492"/>
              </a:lnTo>
              <a:lnTo>
                <a:pt x="4926013" y="5824089"/>
              </a:lnTo>
              <a:lnTo>
                <a:pt x="4927600" y="5666938"/>
              </a:lnTo>
              <a:close/>
              <a:moveTo>
                <a:pt x="1872954" y="5661947"/>
              </a:moveTo>
              <a:lnTo>
                <a:pt x="2015332" y="5688396"/>
              </a:lnTo>
              <a:lnTo>
                <a:pt x="2004218" y="5788376"/>
              </a:lnTo>
              <a:lnTo>
                <a:pt x="1861839" y="5761926"/>
              </a:lnTo>
              <a:lnTo>
                <a:pt x="1872954" y="5661947"/>
              </a:lnTo>
              <a:close/>
              <a:moveTo>
                <a:pt x="8528439" y="5660629"/>
              </a:moveTo>
              <a:lnTo>
                <a:pt x="8542723" y="5780737"/>
              </a:lnTo>
              <a:lnTo>
                <a:pt x="8762267" y="5824652"/>
              </a:lnTo>
              <a:lnTo>
                <a:pt x="8747454" y="5712482"/>
              </a:lnTo>
              <a:lnTo>
                <a:pt x="8528439" y="5660629"/>
              </a:lnTo>
              <a:close/>
              <a:moveTo>
                <a:pt x="9365880" y="5651634"/>
              </a:moveTo>
              <a:lnTo>
                <a:pt x="9517181" y="5687084"/>
              </a:lnTo>
              <a:lnTo>
                <a:pt x="9518239" y="5687084"/>
              </a:lnTo>
              <a:lnTo>
                <a:pt x="9545219" y="5863277"/>
              </a:lnTo>
              <a:lnTo>
                <a:pt x="9393389" y="5833118"/>
              </a:lnTo>
              <a:lnTo>
                <a:pt x="9365880" y="5651634"/>
              </a:lnTo>
              <a:close/>
              <a:moveTo>
                <a:pt x="2585376" y="5650309"/>
              </a:moveTo>
              <a:lnTo>
                <a:pt x="2715580" y="5675171"/>
              </a:lnTo>
              <a:lnTo>
                <a:pt x="2708171" y="5766158"/>
              </a:lnTo>
              <a:lnTo>
                <a:pt x="2576907" y="5741295"/>
              </a:lnTo>
              <a:lnTo>
                <a:pt x="2585376" y="5650309"/>
              </a:lnTo>
              <a:close/>
              <a:moveTo>
                <a:pt x="5789084" y="5646302"/>
              </a:moveTo>
              <a:lnTo>
                <a:pt x="5876396" y="5664822"/>
              </a:lnTo>
              <a:lnTo>
                <a:pt x="5880629" y="5810861"/>
              </a:lnTo>
              <a:lnTo>
                <a:pt x="5793317" y="5792870"/>
              </a:lnTo>
              <a:lnTo>
                <a:pt x="5789084" y="5646302"/>
              </a:lnTo>
              <a:close/>
              <a:moveTo>
                <a:pt x="4783667" y="5637307"/>
              </a:moveTo>
              <a:lnTo>
                <a:pt x="4879975" y="5656885"/>
              </a:lnTo>
              <a:lnTo>
                <a:pt x="4877858" y="5815094"/>
              </a:lnTo>
              <a:lnTo>
                <a:pt x="4781021" y="5796045"/>
              </a:lnTo>
              <a:lnTo>
                <a:pt x="4783667" y="5637307"/>
              </a:lnTo>
              <a:close/>
              <a:moveTo>
                <a:pt x="1692467" y="5627562"/>
              </a:moveTo>
              <a:lnTo>
                <a:pt x="1835375" y="5654541"/>
              </a:lnTo>
              <a:lnTo>
                <a:pt x="1823730" y="5754520"/>
              </a:lnTo>
              <a:lnTo>
                <a:pt x="1680293" y="5728071"/>
              </a:lnTo>
              <a:lnTo>
                <a:pt x="1692467" y="5627562"/>
              </a:lnTo>
              <a:close/>
              <a:moveTo>
                <a:pt x="508069" y="5626421"/>
              </a:moveTo>
              <a:lnTo>
                <a:pt x="508069" y="5630124"/>
              </a:lnTo>
              <a:lnTo>
                <a:pt x="501725" y="5673504"/>
              </a:lnTo>
              <a:lnTo>
                <a:pt x="436170" y="5673504"/>
              </a:lnTo>
              <a:lnTo>
                <a:pt x="443043" y="5628537"/>
              </a:lnTo>
              <a:lnTo>
                <a:pt x="508069" y="5626421"/>
              </a:lnTo>
              <a:close/>
              <a:moveTo>
                <a:pt x="2418650" y="5618569"/>
              </a:moveTo>
              <a:lnTo>
                <a:pt x="2553089" y="5644490"/>
              </a:lnTo>
              <a:lnTo>
                <a:pt x="2545149" y="5735477"/>
              </a:lnTo>
              <a:lnTo>
                <a:pt x="2409652" y="5709556"/>
              </a:lnTo>
              <a:lnTo>
                <a:pt x="2418650" y="5618569"/>
              </a:lnTo>
              <a:close/>
              <a:moveTo>
                <a:pt x="5648325" y="5616671"/>
              </a:moveTo>
              <a:lnTo>
                <a:pt x="5739871" y="5636249"/>
              </a:lnTo>
              <a:lnTo>
                <a:pt x="5743575" y="5782817"/>
              </a:lnTo>
              <a:lnTo>
                <a:pt x="5650971" y="5763239"/>
              </a:lnTo>
              <a:lnTo>
                <a:pt x="5648325" y="5616671"/>
              </a:lnTo>
              <a:close/>
              <a:moveTo>
                <a:pt x="4634442" y="5607147"/>
              </a:moveTo>
              <a:lnTo>
                <a:pt x="4730750" y="5626725"/>
              </a:lnTo>
              <a:lnTo>
                <a:pt x="4728104" y="5785992"/>
              </a:lnTo>
              <a:lnTo>
                <a:pt x="4631796" y="5766943"/>
              </a:lnTo>
              <a:lnTo>
                <a:pt x="4634442" y="5607147"/>
              </a:lnTo>
              <a:close/>
              <a:moveTo>
                <a:pt x="1509863" y="5593178"/>
              </a:moveTo>
              <a:lnTo>
                <a:pt x="1648007" y="5619098"/>
              </a:lnTo>
              <a:lnTo>
                <a:pt x="1635833" y="5719607"/>
              </a:lnTo>
              <a:lnTo>
                <a:pt x="1496631" y="5694215"/>
              </a:lnTo>
              <a:lnTo>
                <a:pt x="1509863" y="5593178"/>
              </a:lnTo>
              <a:close/>
              <a:moveTo>
                <a:pt x="9106660" y="5591316"/>
              </a:moveTo>
              <a:lnTo>
                <a:pt x="9274889" y="5630470"/>
              </a:lnTo>
              <a:lnTo>
                <a:pt x="9303456" y="5814599"/>
              </a:lnTo>
              <a:lnTo>
                <a:pt x="9133640" y="5780207"/>
              </a:lnTo>
              <a:lnTo>
                <a:pt x="9106660" y="5591316"/>
              </a:lnTo>
              <a:close/>
              <a:moveTo>
                <a:pt x="5514446" y="5589157"/>
              </a:moveTo>
              <a:lnTo>
                <a:pt x="5581121" y="5603443"/>
              </a:lnTo>
              <a:lnTo>
                <a:pt x="5583238" y="5748953"/>
              </a:lnTo>
              <a:lnTo>
                <a:pt x="5516034" y="5734666"/>
              </a:lnTo>
              <a:lnTo>
                <a:pt x="5514446" y="5589157"/>
              </a:lnTo>
              <a:close/>
              <a:moveTo>
                <a:pt x="2245573" y="5585243"/>
              </a:moveTo>
              <a:lnTo>
                <a:pt x="2382129" y="5611692"/>
              </a:lnTo>
              <a:lnTo>
                <a:pt x="2373661" y="5703208"/>
              </a:lnTo>
              <a:lnTo>
                <a:pt x="2236046" y="5677287"/>
              </a:lnTo>
              <a:lnTo>
                <a:pt x="2245573" y="5585243"/>
              </a:lnTo>
              <a:close/>
              <a:moveTo>
                <a:pt x="4474633" y="5574341"/>
              </a:moveTo>
              <a:lnTo>
                <a:pt x="4574646" y="5594977"/>
              </a:lnTo>
              <a:lnTo>
                <a:pt x="4571471" y="5755302"/>
              </a:lnTo>
              <a:lnTo>
                <a:pt x="4470400" y="5735725"/>
              </a:lnTo>
              <a:lnTo>
                <a:pt x="4474633" y="5574341"/>
              </a:lnTo>
              <a:close/>
              <a:moveTo>
                <a:pt x="2942645" y="5569373"/>
              </a:moveTo>
              <a:lnTo>
                <a:pt x="3063852" y="5592649"/>
              </a:lnTo>
              <a:lnTo>
                <a:pt x="3056442" y="5687338"/>
              </a:lnTo>
              <a:lnTo>
                <a:pt x="2935764" y="5663534"/>
              </a:lnTo>
              <a:lnTo>
                <a:pt x="2942645" y="5569373"/>
              </a:lnTo>
              <a:close/>
              <a:moveTo>
                <a:pt x="5383742" y="5562171"/>
              </a:moveTo>
              <a:lnTo>
                <a:pt x="5456767" y="5576987"/>
              </a:lnTo>
              <a:lnTo>
                <a:pt x="5458884" y="5722497"/>
              </a:lnTo>
              <a:lnTo>
                <a:pt x="5385859" y="5707681"/>
              </a:lnTo>
              <a:lnTo>
                <a:pt x="5383742" y="5562171"/>
              </a:lnTo>
              <a:close/>
              <a:moveTo>
                <a:pt x="584727" y="5557118"/>
              </a:moveTo>
              <a:lnTo>
                <a:pt x="530802" y="5903631"/>
              </a:lnTo>
              <a:lnTo>
                <a:pt x="521286" y="5904161"/>
              </a:lnTo>
              <a:lnTo>
                <a:pt x="575210" y="5558705"/>
              </a:lnTo>
              <a:lnTo>
                <a:pt x="584727" y="5557118"/>
              </a:lnTo>
              <a:close/>
              <a:moveTo>
                <a:pt x="620676" y="5553944"/>
              </a:moveTo>
              <a:lnTo>
                <a:pt x="566223" y="5899928"/>
              </a:lnTo>
              <a:lnTo>
                <a:pt x="556179" y="5900986"/>
              </a:lnTo>
              <a:lnTo>
                <a:pt x="611160" y="5554473"/>
              </a:lnTo>
              <a:lnTo>
                <a:pt x="620676" y="5553944"/>
              </a:lnTo>
              <a:close/>
              <a:moveTo>
                <a:pt x="2066144" y="5550858"/>
              </a:moveTo>
              <a:lnTo>
                <a:pt x="2203230" y="5577308"/>
              </a:lnTo>
              <a:lnTo>
                <a:pt x="2194232" y="5668824"/>
              </a:lnTo>
              <a:lnTo>
                <a:pt x="2056088" y="5642903"/>
              </a:lnTo>
              <a:lnTo>
                <a:pt x="2066144" y="5550858"/>
              </a:lnTo>
              <a:close/>
              <a:moveTo>
                <a:pt x="653983" y="5550241"/>
              </a:moveTo>
              <a:lnTo>
                <a:pt x="601116" y="5896754"/>
              </a:lnTo>
              <a:lnTo>
                <a:pt x="591071" y="5897812"/>
              </a:lnTo>
              <a:lnTo>
                <a:pt x="643938" y="5551299"/>
              </a:lnTo>
              <a:lnTo>
                <a:pt x="653983" y="5550241"/>
              </a:lnTo>
              <a:close/>
              <a:moveTo>
                <a:pt x="684117" y="5547066"/>
              </a:moveTo>
              <a:lnTo>
                <a:pt x="632836" y="5894109"/>
              </a:lnTo>
              <a:lnTo>
                <a:pt x="623320" y="5894638"/>
              </a:lnTo>
              <a:lnTo>
                <a:pt x="674601" y="5548125"/>
              </a:lnTo>
              <a:lnTo>
                <a:pt x="684117" y="5547066"/>
              </a:lnTo>
              <a:close/>
              <a:moveTo>
                <a:pt x="4322763" y="5543123"/>
              </a:moveTo>
              <a:lnTo>
                <a:pt x="4431771" y="5565346"/>
              </a:lnTo>
              <a:lnTo>
                <a:pt x="4427538" y="5727259"/>
              </a:lnTo>
              <a:lnTo>
                <a:pt x="4317471" y="5706094"/>
              </a:lnTo>
              <a:lnTo>
                <a:pt x="4322763" y="5543123"/>
              </a:lnTo>
              <a:close/>
              <a:moveTo>
                <a:pt x="2771155" y="5536046"/>
              </a:moveTo>
              <a:lnTo>
                <a:pt x="2897126" y="5560380"/>
              </a:lnTo>
              <a:lnTo>
                <a:pt x="2889187" y="5654012"/>
              </a:lnTo>
              <a:lnTo>
                <a:pt x="2762687" y="5629678"/>
              </a:lnTo>
              <a:lnTo>
                <a:pt x="2771155" y="5536046"/>
              </a:lnTo>
              <a:close/>
              <a:moveTo>
                <a:pt x="5244042" y="5532540"/>
              </a:moveTo>
              <a:lnTo>
                <a:pt x="5314421" y="5547356"/>
              </a:lnTo>
              <a:lnTo>
                <a:pt x="5314950" y="5692865"/>
              </a:lnTo>
              <a:lnTo>
                <a:pt x="5244571" y="5678050"/>
              </a:lnTo>
              <a:lnTo>
                <a:pt x="5244042" y="5532540"/>
              </a:lnTo>
              <a:close/>
              <a:moveTo>
                <a:pt x="8848497" y="5530998"/>
              </a:moveTo>
              <a:lnTo>
                <a:pt x="9026248" y="5572268"/>
              </a:lnTo>
              <a:lnTo>
                <a:pt x="9054815" y="5764334"/>
              </a:lnTo>
              <a:lnTo>
                <a:pt x="8874948" y="5727826"/>
              </a:lnTo>
              <a:lnTo>
                <a:pt x="8848497" y="5530998"/>
              </a:lnTo>
              <a:close/>
              <a:moveTo>
                <a:pt x="4160308" y="5519312"/>
              </a:moveTo>
              <a:lnTo>
                <a:pt x="4270375" y="5552118"/>
              </a:lnTo>
              <a:lnTo>
                <a:pt x="4261908" y="5717734"/>
              </a:lnTo>
              <a:lnTo>
                <a:pt x="4153958" y="5689691"/>
              </a:lnTo>
              <a:lnTo>
                <a:pt x="4160308" y="5519312"/>
              </a:lnTo>
              <a:close/>
              <a:moveTo>
                <a:pt x="1890421" y="5517003"/>
              </a:moveTo>
              <a:lnTo>
                <a:pt x="2031211" y="5544510"/>
              </a:lnTo>
              <a:lnTo>
                <a:pt x="2021154" y="5636555"/>
              </a:lnTo>
              <a:lnTo>
                <a:pt x="1879834" y="5609576"/>
              </a:lnTo>
              <a:lnTo>
                <a:pt x="1890421" y="5517003"/>
              </a:lnTo>
              <a:close/>
              <a:moveTo>
                <a:pt x="2598079" y="5502191"/>
              </a:moveTo>
              <a:lnTo>
                <a:pt x="2728813" y="5527583"/>
              </a:lnTo>
              <a:lnTo>
                <a:pt x="2720873" y="5621214"/>
              </a:lnTo>
              <a:lnTo>
                <a:pt x="2590669" y="5594765"/>
              </a:lnTo>
              <a:lnTo>
                <a:pt x="2598079" y="5502191"/>
              </a:lnTo>
              <a:close/>
              <a:moveTo>
                <a:pt x="5072592" y="5496560"/>
              </a:moveTo>
              <a:lnTo>
                <a:pt x="5166254" y="5516137"/>
              </a:lnTo>
              <a:lnTo>
                <a:pt x="5166254" y="5662176"/>
              </a:lnTo>
              <a:lnTo>
                <a:pt x="5072063" y="5642069"/>
              </a:lnTo>
              <a:lnTo>
                <a:pt x="5072592" y="5496560"/>
              </a:lnTo>
              <a:close/>
              <a:moveTo>
                <a:pt x="7512717" y="5483378"/>
              </a:moveTo>
              <a:lnTo>
                <a:pt x="7521182" y="5593962"/>
              </a:lnTo>
              <a:lnTo>
                <a:pt x="7699991" y="5626766"/>
              </a:lnTo>
              <a:lnTo>
                <a:pt x="7688882" y="5508775"/>
              </a:lnTo>
              <a:lnTo>
                <a:pt x="7512717" y="5483378"/>
              </a:lnTo>
              <a:close/>
              <a:moveTo>
                <a:pt x="1709934" y="5482618"/>
              </a:moveTo>
              <a:lnTo>
                <a:pt x="1851254" y="5509597"/>
              </a:lnTo>
              <a:lnTo>
                <a:pt x="1840668" y="5602171"/>
              </a:lnTo>
              <a:lnTo>
                <a:pt x="1698819" y="5575721"/>
              </a:lnTo>
              <a:lnTo>
                <a:pt x="1709934" y="5482618"/>
              </a:lnTo>
              <a:close/>
              <a:moveTo>
                <a:pt x="5916084" y="5471162"/>
              </a:moveTo>
              <a:lnTo>
                <a:pt x="5991225" y="5486506"/>
              </a:lnTo>
              <a:lnTo>
                <a:pt x="5996517" y="5639424"/>
              </a:lnTo>
              <a:lnTo>
                <a:pt x="5921375" y="5624079"/>
              </a:lnTo>
              <a:lnTo>
                <a:pt x="5916084" y="5471162"/>
              </a:lnTo>
              <a:close/>
              <a:moveTo>
                <a:pt x="2432940" y="5470980"/>
              </a:moveTo>
              <a:lnTo>
                <a:pt x="2565792" y="5496372"/>
              </a:lnTo>
              <a:lnTo>
                <a:pt x="2557324" y="5588417"/>
              </a:lnTo>
              <a:lnTo>
                <a:pt x="2423943" y="5561967"/>
              </a:lnTo>
              <a:lnTo>
                <a:pt x="2432940" y="5470980"/>
              </a:lnTo>
              <a:close/>
              <a:moveTo>
                <a:pt x="4929717" y="5466929"/>
              </a:moveTo>
              <a:lnTo>
                <a:pt x="5015442" y="5484919"/>
              </a:lnTo>
              <a:lnTo>
                <a:pt x="5014913" y="5630429"/>
              </a:lnTo>
              <a:lnTo>
                <a:pt x="4928129" y="5612438"/>
              </a:lnTo>
              <a:lnTo>
                <a:pt x="4929717" y="5466929"/>
              </a:lnTo>
              <a:close/>
              <a:moveTo>
                <a:pt x="780863" y="5456603"/>
              </a:moveTo>
              <a:lnTo>
                <a:pt x="774519" y="5500512"/>
              </a:lnTo>
              <a:lnTo>
                <a:pt x="848004" y="5497867"/>
              </a:lnTo>
              <a:lnTo>
                <a:pt x="1040728" y="5534088"/>
              </a:lnTo>
              <a:lnTo>
                <a:pt x="1045485" y="5499583"/>
              </a:lnTo>
              <a:lnTo>
                <a:pt x="861221" y="5459248"/>
              </a:lnTo>
              <a:lnTo>
                <a:pt x="780863" y="5456603"/>
              </a:lnTo>
              <a:close/>
              <a:moveTo>
                <a:pt x="1528388" y="5447705"/>
              </a:moveTo>
              <a:lnTo>
                <a:pt x="1666003" y="5474154"/>
              </a:lnTo>
              <a:lnTo>
                <a:pt x="1654359" y="5567786"/>
              </a:lnTo>
              <a:lnTo>
                <a:pt x="1516744" y="5541336"/>
              </a:lnTo>
              <a:lnTo>
                <a:pt x="1528388" y="5447705"/>
              </a:lnTo>
              <a:close/>
              <a:moveTo>
                <a:pt x="2952173" y="5444531"/>
              </a:moveTo>
              <a:lnTo>
                <a:pt x="3073379" y="5469393"/>
              </a:lnTo>
              <a:lnTo>
                <a:pt x="3069674" y="5518061"/>
              </a:lnTo>
              <a:lnTo>
                <a:pt x="3067028" y="5545568"/>
              </a:lnTo>
              <a:lnTo>
                <a:pt x="2946350" y="5521764"/>
              </a:lnTo>
              <a:lnTo>
                <a:pt x="2952173" y="5444531"/>
              </a:lnTo>
              <a:close/>
              <a:moveTo>
                <a:pt x="5783792" y="5443118"/>
              </a:moveTo>
              <a:lnTo>
                <a:pt x="5870575" y="5461108"/>
              </a:lnTo>
              <a:lnTo>
                <a:pt x="5874809" y="5613497"/>
              </a:lnTo>
              <a:lnTo>
                <a:pt x="5788025" y="5594977"/>
              </a:lnTo>
              <a:lnTo>
                <a:pt x="5783792" y="5443118"/>
              </a:lnTo>
              <a:close/>
              <a:moveTo>
                <a:pt x="2260922" y="5437125"/>
              </a:moveTo>
              <a:lnTo>
                <a:pt x="2395890" y="5463575"/>
              </a:lnTo>
              <a:lnTo>
                <a:pt x="2387952" y="5554561"/>
              </a:lnTo>
              <a:lnTo>
                <a:pt x="2251924" y="5527583"/>
              </a:lnTo>
              <a:lnTo>
                <a:pt x="2260922" y="5437125"/>
              </a:lnTo>
              <a:close/>
              <a:moveTo>
                <a:pt x="4786313" y="5436769"/>
              </a:moveTo>
              <a:lnTo>
                <a:pt x="4882621" y="5457404"/>
              </a:lnTo>
              <a:lnTo>
                <a:pt x="4880504" y="5601856"/>
              </a:lnTo>
              <a:lnTo>
                <a:pt x="4784196" y="5581749"/>
              </a:lnTo>
              <a:lnTo>
                <a:pt x="4786313" y="5436769"/>
              </a:lnTo>
              <a:close/>
              <a:moveTo>
                <a:pt x="7995714" y="5420943"/>
              </a:moveTo>
              <a:lnTo>
                <a:pt x="8008411" y="5538405"/>
              </a:lnTo>
              <a:lnTo>
                <a:pt x="8189336" y="5580205"/>
              </a:lnTo>
              <a:lnTo>
                <a:pt x="8178756" y="5462214"/>
              </a:lnTo>
              <a:lnTo>
                <a:pt x="7995714" y="5420943"/>
              </a:lnTo>
              <a:close/>
              <a:moveTo>
                <a:pt x="5644092" y="5414016"/>
              </a:moveTo>
              <a:lnTo>
                <a:pt x="5735638" y="5433594"/>
              </a:lnTo>
              <a:lnTo>
                <a:pt x="5738813" y="5584395"/>
              </a:lnTo>
              <a:lnTo>
                <a:pt x="5647267" y="5565346"/>
              </a:lnTo>
              <a:lnTo>
                <a:pt x="5644092" y="5414016"/>
              </a:lnTo>
              <a:close/>
              <a:moveTo>
                <a:pt x="2782271" y="5410146"/>
              </a:moveTo>
              <a:lnTo>
                <a:pt x="2907182" y="5435538"/>
              </a:lnTo>
              <a:lnTo>
                <a:pt x="2901361" y="5512771"/>
              </a:lnTo>
              <a:lnTo>
                <a:pt x="2774861" y="5488437"/>
              </a:lnTo>
              <a:lnTo>
                <a:pt x="2782271" y="5410146"/>
              </a:lnTo>
              <a:close/>
              <a:moveTo>
                <a:pt x="4638675" y="5406608"/>
              </a:moveTo>
              <a:lnTo>
                <a:pt x="4733925" y="5426715"/>
              </a:lnTo>
              <a:lnTo>
                <a:pt x="4731279" y="5571167"/>
              </a:lnTo>
              <a:lnTo>
                <a:pt x="4636029" y="5551060"/>
              </a:lnTo>
              <a:lnTo>
                <a:pt x="4638675" y="5406608"/>
              </a:lnTo>
              <a:close/>
              <a:moveTo>
                <a:pt x="2082552" y="5402211"/>
              </a:moveTo>
              <a:lnTo>
                <a:pt x="2218579" y="5428661"/>
              </a:lnTo>
              <a:lnTo>
                <a:pt x="2209052" y="5519119"/>
              </a:lnTo>
              <a:lnTo>
                <a:pt x="2072495" y="5492140"/>
              </a:lnTo>
              <a:lnTo>
                <a:pt x="2082552" y="5402211"/>
              </a:lnTo>
              <a:close/>
              <a:moveTo>
                <a:pt x="5511271" y="5386502"/>
              </a:moveTo>
              <a:lnTo>
                <a:pt x="5577946" y="5400788"/>
              </a:lnTo>
              <a:lnTo>
                <a:pt x="5580063" y="5551060"/>
              </a:lnTo>
              <a:lnTo>
                <a:pt x="5513388" y="5536773"/>
              </a:lnTo>
              <a:lnTo>
                <a:pt x="5511271" y="5386502"/>
              </a:lnTo>
              <a:close/>
              <a:moveTo>
                <a:pt x="9322501" y="5374911"/>
              </a:moveTo>
              <a:lnTo>
                <a:pt x="9474859" y="5410890"/>
              </a:lnTo>
              <a:lnTo>
                <a:pt x="9501310" y="5579676"/>
              </a:lnTo>
              <a:lnTo>
                <a:pt x="9348423" y="5541580"/>
              </a:lnTo>
              <a:lnTo>
                <a:pt x="9322501" y="5374911"/>
              </a:lnTo>
              <a:close/>
              <a:moveTo>
                <a:pt x="2609723" y="5374704"/>
              </a:moveTo>
              <a:lnTo>
                <a:pt x="2739399" y="5401153"/>
              </a:lnTo>
              <a:lnTo>
                <a:pt x="2732518" y="5479973"/>
              </a:lnTo>
              <a:lnTo>
                <a:pt x="2602842" y="5454053"/>
              </a:lnTo>
              <a:lnTo>
                <a:pt x="2609723" y="5374704"/>
              </a:lnTo>
              <a:close/>
              <a:moveTo>
                <a:pt x="4479396" y="5372744"/>
              </a:moveTo>
              <a:lnTo>
                <a:pt x="4578879" y="5393380"/>
              </a:lnTo>
              <a:lnTo>
                <a:pt x="4575704" y="5538890"/>
              </a:lnTo>
              <a:lnTo>
                <a:pt x="4475692" y="5517196"/>
              </a:lnTo>
              <a:lnTo>
                <a:pt x="4479396" y="5372744"/>
              </a:lnTo>
              <a:close/>
              <a:moveTo>
                <a:pt x="1907887" y="5368885"/>
              </a:moveTo>
              <a:lnTo>
                <a:pt x="2047619" y="5395864"/>
              </a:lnTo>
              <a:lnTo>
                <a:pt x="2037563" y="5484734"/>
              </a:lnTo>
              <a:lnTo>
                <a:pt x="1897301" y="5457227"/>
              </a:lnTo>
              <a:lnTo>
                <a:pt x="1907887" y="5368885"/>
              </a:lnTo>
              <a:close/>
              <a:moveTo>
                <a:pt x="861221" y="5361907"/>
              </a:moveTo>
              <a:lnTo>
                <a:pt x="794080" y="5364023"/>
              </a:lnTo>
              <a:lnTo>
                <a:pt x="787736" y="5408990"/>
              </a:lnTo>
              <a:lnTo>
                <a:pt x="861221" y="5408990"/>
              </a:lnTo>
              <a:lnTo>
                <a:pt x="1052944" y="5445486"/>
              </a:lnTo>
              <a:lnTo>
                <a:pt x="1058487" y="5405286"/>
              </a:lnTo>
              <a:lnTo>
                <a:pt x="861221" y="5361907"/>
              </a:lnTo>
              <a:close/>
              <a:moveTo>
                <a:pt x="8491937" y="5361683"/>
              </a:moveTo>
              <a:lnTo>
                <a:pt x="8505691" y="5475442"/>
              </a:lnTo>
              <a:lnTo>
                <a:pt x="8724177" y="5532056"/>
              </a:lnTo>
              <a:lnTo>
                <a:pt x="8708306" y="5409303"/>
              </a:lnTo>
              <a:lnTo>
                <a:pt x="8491937" y="5361683"/>
              </a:lnTo>
              <a:close/>
              <a:moveTo>
                <a:pt x="5381096" y="5360045"/>
              </a:moveTo>
              <a:lnTo>
                <a:pt x="5454121" y="5374861"/>
              </a:lnTo>
              <a:lnTo>
                <a:pt x="5456238" y="5524603"/>
              </a:lnTo>
              <a:lnTo>
                <a:pt x="5383213" y="5509259"/>
              </a:lnTo>
              <a:lnTo>
                <a:pt x="5381096" y="5360045"/>
              </a:lnTo>
              <a:close/>
              <a:moveTo>
                <a:pt x="4329113" y="5342055"/>
              </a:moveTo>
              <a:lnTo>
                <a:pt x="4437063" y="5363749"/>
              </a:lnTo>
              <a:lnTo>
                <a:pt x="4433358" y="5509259"/>
              </a:lnTo>
              <a:lnTo>
                <a:pt x="4324879" y="5485977"/>
              </a:lnTo>
              <a:lnTo>
                <a:pt x="4329113" y="5342055"/>
              </a:lnTo>
              <a:close/>
              <a:moveTo>
                <a:pt x="2445644" y="5341377"/>
              </a:moveTo>
              <a:lnTo>
                <a:pt x="2576907" y="5368356"/>
              </a:lnTo>
              <a:lnTo>
                <a:pt x="2569497" y="5447705"/>
              </a:lnTo>
              <a:lnTo>
                <a:pt x="2438233" y="5421784"/>
              </a:lnTo>
              <a:lnTo>
                <a:pt x="2445644" y="5341377"/>
              </a:lnTo>
              <a:close/>
              <a:moveTo>
                <a:pt x="1728459" y="5333971"/>
              </a:moveTo>
              <a:lnTo>
                <a:pt x="1868190" y="5360950"/>
              </a:lnTo>
              <a:lnTo>
                <a:pt x="1858134" y="5449292"/>
              </a:lnTo>
              <a:lnTo>
                <a:pt x="1717873" y="5421784"/>
              </a:lnTo>
              <a:lnTo>
                <a:pt x="1728459" y="5333971"/>
              </a:lnTo>
              <a:close/>
              <a:moveTo>
                <a:pt x="5242454" y="5330943"/>
              </a:moveTo>
              <a:lnTo>
                <a:pt x="5312834" y="5345230"/>
              </a:lnTo>
              <a:lnTo>
                <a:pt x="5313363" y="5494443"/>
              </a:lnTo>
              <a:lnTo>
                <a:pt x="5242984" y="5479628"/>
              </a:lnTo>
              <a:lnTo>
                <a:pt x="5242454" y="5330943"/>
              </a:lnTo>
              <a:close/>
              <a:moveTo>
                <a:pt x="9065925" y="5314593"/>
              </a:moveTo>
              <a:lnTo>
                <a:pt x="9231509" y="5353747"/>
              </a:lnTo>
              <a:lnTo>
                <a:pt x="9257431" y="5518828"/>
              </a:lnTo>
              <a:lnTo>
                <a:pt x="9089202" y="5477029"/>
              </a:lnTo>
              <a:lnTo>
                <a:pt x="9065925" y="5314593"/>
              </a:lnTo>
              <a:close/>
              <a:moveTo>
                <a:pt x="2274684" y="5306464"/>
              </a:moveTo>
              <a:lnTo>
                <a:pt x="2409123" y="5333971"/>
              </a:lnTo>
              <a:lnTo>
                <a:pt x="2401184" y="5414907"/>
              </a:lnTo>
              <a:lnTo>
                <a:pt x="2266215" y="5387400"/>
              </a:lnTo>
              <a:lnTo>
                <a:pt x="2274684" y="5306464"/>
              </a:lnTo>
              <a:close/>
              <a:moveTo>
                <a:pt x="4168775" y="5302371"/>
              </a:moveTo>
              <a:lnTo>
                <a:pt x="4278842" y="5336235"/>
              </a:lnTo>
              <a:lnTo>
                <a:pt x="4270375" y="5501322"/>
              </a:lnTo>
              <a:lnTo>
                <a:pt x="4161896" y="5472749"/>
              </a:lnTo>
              <a:lnTo>
                <a:pt x="4168775" y="5302371"/>
              </a:lnTo>
              <a:close/>
              <a:moveTo>
                <a:pt x="1547442" y="5298529"/>
              </a:moveTo>
              <a:lnTo>
                <a:pt x="1684528" y="5325508"/>
              </a:lnTo>
              <a:lnTo>
                <a:pt x="1673942" y="5412791"/>
              </a:lnTo>
              <a:lnTo>
                <a:pt x="1536327" y="5385813"/>
              </a:lnTo>
              <a:lnTo>
                <a:pt x="1547442" y="5298529"/>
              </a:lnTo>
              <a:close/>
              <a:moveTo>
                <a:pt x="2962758" y="5297471"/>
              </a:moveTo>
              <a:lnTo>
                <a:pt x="3084493" y="5321805"/>
              </a:lnTo>
              <a:lnTo>
                <a:pt x="3077614" y="5403798"/>
              </a:lnTo>
              <a:lnTo>
                <a:pt x="2956936" y="5378936"/>
              </a:lnTo>
              <a:lnTo>
                <a:pt x="2962758" y="5297471"/>
              </a:lnTo>
              <a:close/>
              <a:moveTo>
                <a:pt x="5073650" y="5296021"/>
              </a:moveTo>
              <a:lnTo>
                <a:pt x="5166254" y="5315070"/>
              </a:lnTo>
              <a:lnTo>
                <a:pt x="5166254" y="5462696"/>
              </a:lnTo>
              <a:lnTo>
                <a:pt x="5072592" y="5442589"/>
              </a:lnTo>
              <a:lnTo>
                <a:pt x="5073650" y="5296021"/>
              </a:lnTo>
              <a:close/>
              <a:moveTo>
                <a:pt x="5911321" y="5287555"/>
              </a:moveTo>
              <a:lnTo>
                <a:pt x="5985405" y="5305016"/>
              </a:lnTo>
              <a:lnTo>
                <a:pt x="5989109" y="5430948"/>
              </a:lnTo>
              <a:lnTo>
                <a:pt x="5915025" y="5415074"/>
              </a:lnTo>
              <a:lnTo>
                <a:pt x="5911321" y="5287555"/>
              </a:lnTo>
              <a:close/>
              <a:moveTo>
                <a:pt x="2097372" y="5269963"/>
              </a:moveTo>
              <a:lnTo>
                <a:pt x="2231283" y="5298000"/>
              </a:lnTo>
              <a:lnTo>
                <a:pt x="2223342" y="5378936"/>
              </a:lnTo>
              <a:lnTo>
                <a:pt x="2088374" y="5352486"/>
              </a:lnTo>
              <a:lnTo>
                <a:pt x="2097372" y="5269963"/>
              </a:lnTo>
              <a:close/>
              <a:moveTo>
                <a:pt x="872323" y="5269856"/>
              </a:moveTo>
              <a:lnTo>
                <a:pt x="807297" y="5277791"/>
              </a:lnTo>
              <a:lnTo>
                <a:pt x="802010" y="5313765"/>
              </a:lnTo>
              <a:lnTo>
                <a:pt x="867037" y="5309004"/>
              </a:lnTo>
              <a:lnTo>
                <a:pt x="1065738" y="5352699"/>
              </a:lnTo>
              <a:lnTo>
                <a:pt x="1070551" y="5317789"/>
              </a:lnTo>
              <a:lnTo>
                <a:pt x="872323" y="5269856"/>
              </a:lnTo>
              <a:close/>
              <a:moveTo>
                <a:pt x="4931304" y="5266390"/>
              </a:moveTo>
              <a:lnTo>
                <a:pt x="5017029" y="5283851"/>
              </a:lnTo>
              <a:lnTo>
                <a:pt x="5015971" y="5430948"/>
              </a:lnTo>
              <a:lnTo>
                <a:pt x="4930246" y="5412429"/>
              </a:lnTo>
              <a:lnTo>
                <a:pt x="4931304" y="5266390"/>
              </a:lnTo>
              <a:close/>
              <a:moveTo>
                <a:pt x="2794973" y="5263086"/>
              </a:moveTo>
              <a:lnTo>
                <a:pt x="2919886" y="5289007"/>
              </a:lnTo>
              <a:lnTo>
                <a:pt x="2913005" y="5371001"/>
              </a:lnTo>
              <a:lnTo>
                <a:pt x="2788093" y="5345080"/>
              </a:lnTo>
              <a:lnTo>
                <a:pt x="2794973" y="5263086"/>
              </a:lnTo>
              <a:close/>
              <a:moveTo>
                <a:pt x="5779029" y="5256866"/>
              </a:moveTo>
              <a:lnTo>
                <a:pt x="5865284" y="5276973"/>
              </a:lnTo>
              <a:lnTo>
                <a:pt x="5868988" y="5405021"/>
              </a:lnTo>
              <a:lnTo>
                <a:pt x="5782204" y="5386502"/>
              </a:lnTo>
              <a:lnTo>
                <a:pt x="5779029" y="5256866"/>
              </a:lnTo>
              <a:close/>
              <a:moveTo>
                <a:pt x="8810937" y="5253746"/>
              </a:moveTo>
              <a:lnTo>
                <a:pt x="8984985" y="5295016"/>
              </a:lnTo>
              <a:lnTo>
                <a:pt x="9008791" y="5456923"/>
              </a:lnTo>
              <a:lnTo>
                <a:pt x="8832097" y="5412478"/>
              </a:lnTo>
              <a:lnTo>
                <a:pt x="8810937" y="5253746"/>
              </a:lnTo>
              <a:close/>
              <a:moveTo>
                <a:pt x="4788958" y="5236759"/>
              </a:moveTo>
              <a:lnTo>
                <a:pt x="4884208" y="5256866"/>
              </a:lnTo>
              <a:lnTo>
                <a:pt x="4882621" y="5402375"/>
              </a:lnTo>
              <a:lnTo>
                <a:pt x="4786842" y="5381739"/>
              </a:lnTo>
              <a:lnTo>
                <a:pt x="4788958" y="5236759"/>
              </a:lnTo>
              <a:close/>
              <a:moveTo>
                <a:pt x="1923766" y="5234521"/>
              </a:moveTo>
              <a:lnTo>
                <a:pt x="2062440" y="5263086"/>
              </a:lnTo>
              <a:lnTo>
                <a:pt x="2053441" y="5345609"/>
              </a:lnTo>
              <a:lnTo>
                <a:pt x="1913709" y="5318631"/>
              </a:lnTo>
              <a:lnTo>
                <a:pt x="1923766" y="5234521"/>
              </a:lnTo>
              <a:close/>
              <a:moveTo>
                <a:pt x="2622955" y="5228173"/>
              </a:moveTo>
              <a:lnTo>
                <a:pt x="2751572" y="5254623"/>
              </a:lnTo>
              <a:lnTo>
                <a:pt x="2744691" y="5336616"/>
              </a:lnTo>
              <a:lnTo>
                <a:pt x="2615546" y="5310696"/>
              </a:lnTo>
              <a:lnTo>
                <a:pt x="2622955" y="5228173"/>
              </a:lnTo>
              <a:close/>
              <a:moveTo>
                <a:pt x="5640917" y="5224589"/>
              </a:moveTo>
              <a:lnTo>
                <a:pt x="5730875" y="5245754"/>
              </a:lnTo>
              <a:lnTo>
                <a:pt x="5734579" y="5375919"/>
              </a:lnTo>
              <a:lnTo>
                <a:pt x="5643563" y="5356341"/>
              </a:lnTo>
              <a:lnTo>
                <a:pt x="5640917" y="5224589"/>
              </a:lnTo>
              <a:close/>
              <a:moveTo>
                <a:pt x="4642379" y="5206599"/>
              </a:moveTo>
              <a:lnTo>
                <a:pt x="4737100" y="5225647"/>
              </a:lnTo>
              <a:lnTo>
                <a:pt x="4734983" y="5371157"/>
              </a:lnTo>
              <a:lnTo>
                <a:pt x="4639733" y="5350521"/>
              </a:lnTo>
              <a:lnTo>
                <a:pt x="4642379" y="5206599"/>
              </a:lnTo>
              <a:close/>
              <a:moveTo>
                <a:pt x="1744866" y="5198549"/>
              </a:moveTo>
              <a:lnTo>
                <a:pt x="1883540" y="5227115"/>
              </a:lnTo>
              <a:lnTo>
                <a:pt x="1874013" y="5310696"/>
              </a:lnTo>
              <a:lnTo>
                <a:pt x="1734280" y="5283188"/>
              </a:lnTo>
              <a:lnTo>
                <a:pt x="1744866" y="5198549"/>
              </a:lnTo>
              <a:close/>
              <a:moveTo>
                <a:pt x="7488911" y="5197131"/>
              </a:moveTo>
              <a:lnTo>
                <a:pt x="7497376" y="5301365"/>
              </a:lnTo>
              <a:lnTo>
                <a:pt x="7671953" y="5334170"/>
              </a:lnTo>
              <a:lnTo>
                <a:pt x="7662431" y="5226761"/>
              </a:lnTo>
              <a:lnTo>
                <a:pt x="7488911" y="5197131"/>
              </a:lnTo>
              <a:close/>
              <a:moveTo>
                <a:pt x="2460464" y="5195375"/>
              </a:moveTo>
              <a:lnTo>
                <a:pt x="2589610" y="5221825"/>
              </a:lnTo>
              <a:lnTo>
                <a:pt x="2582729" y="5303819"/>
              </a:lnTo>
              <a:lnTo>
                <a:pt x="2452524" y="5277369"/>
              </a:lnTo>
              <a:lnTo>
                <a:pt x="2460464" y="5195375"/>
              </a:lnTo>
              <a:close/>
              <a:moveTo>
                <a:pt x="5507567" y="5193371"/>
              </a:moveTo>
              <a:lnTo>
                <a:pt x="5575300" y="5209774"/>
              </a:lnTo>
              <a:lnTo>
                <a:pt x="5577417" y="5342055"/>
              </a:lnTo>
              <a:lnTo>
                <a:pt x="5510213" y="5327769"/>
              </a:lnTo>
              <a:lnTo>
                <a:pt x="5507567" y="5193371"/>
              </a:lnTo>
              <a:close/>
              <a:moveTo>
                <a:pt x="4484158" y="5173264"/>
              </a:moveTo>
              <a:lnTo>
                <a:pt x="4583113" y="5193900"/>
              </a:lnTo>
              <a:lnTo>
                <a:pt x="4580467" y="5337822"/>
              </a:lnTo>
              <a:lnTo>
                <a:pt x="4480983" y="5316657"/>
              </a:lnTo>
              <a:lnTo>
                <a:pt x="4484158" y="5173264"/>
              </a:lnTo>
              <a:close/>
              <a:moveTo>
                <a:pt x="2972815" y="5171571"/>
              </a:moveTo>
              <a:lnTo>
                <a:pt x="3093491" y="5199078"/>
              </a:lnTo>
              <a:lnTo>
                <a:pt x="3093491" y="5202252"/>
              </a:lnTo>
              <a:lnTo>
                <a:pt x="3087669" y="5274195"/>
              </a:lnTo>
              <a:lnTo>
                <a:pt x="2966992" y="5248804"/>
              </a:lnTo>
              <a:lnTo>
                <a:pt x="2972815" y="5171571"/>
              </a:lnTo>
              <a:close/>
              <a:moveTo>
                <a:pt x="5379509" y="5163740"/>
              </a:moveTo>
              <a:lnTo>
                <a:pt x="5452534" y="5180672"/>
              </a:lnTo>
              <a:lnTo>
                <a:pt x="5453592" y="5315599"/>
              </a:lnTo>
              <a:lnTo>
                <a:pt x="5380567" y="5299725"/>
              </a:lnTo>
              <a:lnTo>
                <a:pt x="5379509" y="5163740"/>
              </a:lnTo>
              <a:close/>
              <a:moveTo>
                <a:pt x="1565438" y="5162049"/>
              </a:moveTo>
              <a:lnTo>
                <a:pt x="1701465" y="5189557"/>
              </a:lnTo>
              <a:lnTo>
                <a:pt x="1691409" y="5274724"/>
              </a:lnTo>
              <a:lnTo>
                <a:pt x="1554323" y="5247746"/>
              </a:lnTo>
              <a:lnTo>
                <a:pt x="1565438" y="5162049"/>
              </a:lnTo>
              <a:close/>
              <a:moveTo>
                <a:pt x="1072715" y="5160501"/>
              </a:moveTo>
              <a:lnTo>
                <a:pt x="1074804" y="5160876"/>
              </a:lnTo>
              <a:lnTo>
                <a:pt x="1072689" y="5160876"/>
              </a:lnTo>
              <a:lnTo>
                <a:pt x="1072715" y="5160501"/>
              </a:lnTo>
              <a:close/>
              <a:moveTo>
                <a:pt x="2290034" y="5160462"/>
              </a:moveTo>
              <a:lnTo>
                <a:pt x="2423413" y="5187441"/>
              </a:lnTo>
              <a:lnTo>
                <a:pt x="2414945" y="5269963"/>
              </a:lnTo>
              <a:lnTo>
                <a:pt x="2282094" y="5242985"/>
              </a:lnTo>
              <a:lnTo>
                <a:pt x="2290034" y="5160462"/>
              </a:lnTo>
              <a:close/>
              <a:moveTo>
                <a:pt x="4335992" y="5142575"/>
              </a:moveTo>
              <a:lnTo>
                <a:pt x="4442354" y="5164269"/>
              </a:lnTo>
              <a:lnTo>
                <a:pt x="4438121" y="5307662"/>
              </a:lnTo>
              <a:lnTo>
                <a:pt x="4331229" y="5284380"/>
              </a:lnTo>
              <a:lnTo>
                <a:pt x="4335992" y="5142575"/>
              </a:lnTo>
              <a:close/>
              <a:moveTo>
                <a:pt x="2806618" y="5133483"/>
              </a:moveTo>
              <a:lnTo>
                <a:pt x="2930471" y="5162049"/>
              </a:lnTo>
              <a:lnTo>
                <a:pt x="2924120" y="5239811"/>
              </a:lnTo>
              <a:lnTo>
                <a:pt x="2799737" y="5213890"/>
              </a:lnTo>
              <a:lnTo>
                <a:pt x="2806618" y="5133483"/>
              </a:lnTo>
              <a:close/>
              <a:moveTo>
                <a:pt x="5241396" y="5131463"/>
              </a:moveTo>
              <a:lnTo>
                <a:pt x="5311775" y="5147866"/>
              </a:lnTo>
              <a:lnTo>
                <a:pt x="5312304" y="5284909"/>
              </a:lnTo>
              <a:lnTo>
                <a:pt x="5241925" y="5270094"/>
              </a:lnTo>
              <a:lnTo>
                <a:pt x="5241396" y="5131463"/>
              </a:lnTo>
              <a:close/>
              <a:moveTo>
                <a:pt x="2113251" y="5124490"/>
              </a:moveTo>
              <a:lnTo>
                <a:pt x="2246102" y="5151469"/>
              </a:lnTo>
              <a:lnTo>
                <a:pt x="2238163" y="5233992"/>
              </a:lnTo>
              <a:lnTo>
                <a:pt x="2104253" y="5207013"/>
              </a:lnTo>
              <a:lnTo>
                <a:pt x="2113251" y="5124490"/>
              </a:lnTo>
              <a:close/>
              <a:moveTo>
                <a:pt x="7964502" y="5115649"/>
              </a:moveTo>
              <a:lnTo>
                <a:pt x="7977727" y="5248984"/>
              </a:lnTo>
              <a:lnTo>
                <a:pt x="8161827" y="5291841"/>
              </a:lnTo>
              <a:lnTo>
                <a:pt x="8149659" y="5161681"/>
              </a:lnTo>
              <a:lnTo>
                <a:pt x="7964502" y="5115649"/>
              </a:lnTo>
              <a:close/>
              <a:moveTo>
                <a:pt x="4176183" y="5099186"/>
              </a:moveTo>
              <a:lnTo>
                <a:pt x="4285192" y="5131992"/>
              </a:lnTo>
              <a:lnTo>
                <a:pt x="4277254" y="5297608"/>
              </a:lnTo>
              <a:lnTo>
                <a:pt x="4169833" y="5269565"/>
              </a:lnTo>
              <a:lnTo>
                <a:pt x="4176183" y="5099186"/>
              </a:lnTo>
              <a:close/>
              <a:moveTo>
                <a:pt x="2635128" y="5093809"/>
              </a:moveTo>
              <a:lnTo>
                <a:pt x="2763217" y="5122904"/>
              </a:lnTo>
              <a:lnTo>
                <a:pt x="2756336" y="5204897"/>
              </a:lnTo>
              <a:lnTo>
                <a:pt x="2627190" y="5177919"/>
              </a:lnTo>
              <a:lnTo>
                <a:pt x="2635128" y="5093809"/>
              </a:lnTo>
              <a:close/>
              <a:moveTo>
                <a:pt x="5074708" y="5092837"/>
              </a:moveTo>
              <a:lnTo>
                <a:pt x="5165725" y="5114002"/>
              </a:lnTo>
              <a:lnTo>
                <a:pt x="5166254" y="5253691"/>
              </a:lnTo>
              <a:lnTo>
                <a:pt x="5074179" y="5234113"/>
              </a:lnTo>
              <a:lnTo>
                <a:pt x="5074708" y="5092837"/>
              </a:lnTo>
              <a:close/>
              <a:moveTo>
                <a:pt x="1940174" y="5089577"/>
              </a:moveTo>
              <a:lnTo>
                <a:pt x="2078318" y="5117085"/>
              </a:lnTo>
              <a:lnTo>
                <a:pt x="2069320" y="5199607"/>
              </a:lnTo>
              <a:lnTo>
                <a:pt x="1930647" y="5172100"/>
              </a:lnTo>
              <a:lnTo>
                <a:pt x="1940174" y="5089577"/>
              </a:lnTo>
              <a:close/>
              <a:moveTo>
                <a:pt x="9278063" y="5083373"/>
              </a:moveTo>
              <a:lnTo>
                <a:pt x="9429892" y="5120940"/>
              </a:lnTo>
              <a:lnTo>
                <a:pt x="9455285" y="5287079"/>
              </a:lnTo>
              <a:lnTo>
                <a:pt x="9303985" y="5251100"/>
              </a:lnTo>
              <a:lnTo>
                <a:pt x="9278063" y="5083373"/>
              </a:lnTo>
              <a:close/>
              <a:moveTo>
                <a:pt x="5904971" y="5081196"/>
              </a:moveTo>
              <a:lnTo>
                <a:pt x="5978525" y="5098128"/>
              </a:lnTo>
              <a:lnTo>
                <a:pt x="5982759" y="5235701"/>
              </a:lnTo>
              <a:lnTo>
                <a:pt x="5908675" y="5219298"/>
              </a:lnTo>
              <a:lnTo>
                <a:pt x="5904971" y="5081196"/>
              </a:lnTo>
              <a:close/>
              <a:moveTo>
                <a:pt x="8458608" y="5080727"/>
              </a:moveTo>
              <a:lnTo>
                <a:pt x="8471305" y="5190253"/>
              </a:lnTo>
              <a:lnTo>
                <a:pt x="8686087" y="5235756"/>
              </a:lnTo>
              <a:lnTo>
                <a:pt x="8673391" y="5135755"/>
              </a:lnTo>
              <a:lnTo>
                <a:pt x="8458608" y="5080727"/>
              </a:lnTo>
              <a:close/>
              <a:moveTo>
                <a:pt x="4932892" y="5060031"/>
              </a:moveTo>
              <a:lnTo>
                <a:pt x="5019146" y="5080138"/>
              </a:lnTo>
              <a:lnTo>
                <a:pt x="5018088" y="5221943"/>
              </a:lnTo>
              <a:lnTo>
                <a:pt x="4931833" y="5203424"/>
              </a:lnTo>
              <a:lnTo>
                <a:pt x="4932892" y="5060031"/>
              </a:lnTo>
              <a:close/>
              <a:moveTo>
                <a:pt x="2474226" y="5057308"/>
              </a:moveTo>
              <a:lnTo>
                <a:pt x="2601254" y="5086403"/>
              </a:lnTo>
              <a:lnTo>
                <a:pt x="2593844" y="5171571"/>
              </a:lnTo>
              <a:lnTo>
                <a:pt x="2465227" y="5144592"/>
              </a:lnTo>
              <a:lnTo>
                <a:pt x="2474226" y="5057308"/>
              </a:lnTo>
              <a:close/>
              <a:moveTo>
                <a:pt x="1762862" y="5053606"/>
              </a:moveTo>
              <a:lnTo>
                <a:pt x="1899419" y="5081113"/>
              </a:lnTo>
              <a:lnTo>
                <a:pt x="1890421" y="5164165"/>
              </a:lnTo>
              <a:lnTo>
                <a:pt x="1752277" y="5136128"/>
              </a:lnTo>
              <a:lnTo>
                <a:pt x="1762862" y="5053606"/>
              </a:lnTo>
              <a:close/>
              <a:moveTo>
                <a:pt x="5773738" y="5051565"/>
              </a:moveTo>
              <a:lnTo>
                <a:pt x="5859463" y="5071143"/>
              </a:lnTo>
              <a:lnTo>
                <a:pt x="5863167" y="5209774"/>
              </a:lnTo>
              <a:lnTo>
                <a:pt x="5777442" y="5190725"/>
              </a:lnTo>
              <a:lnTo>
                <a:pt x="5773738" y="5051565"/>
              </a:lnTo>
              <a:close/>
              <a:moveTo>
                <a:pt x="628077" y="5048722"/>
              </a:moveTo>
              <a:lnTo>
                <a:pt x="617504" y="5162463"/>
              </a:lnTo>
              <a:lnTo>
                <a:pt x="608517" y="5161934"/>
              </a:lnTo>
              <a:lnTo>
                <a:pt x="618033" y="5049251"/>
              </a:lnTo>
              <a:lnTo>
                <a:pt x="628077" y="5048722"/>
              </a:lnTo>
              <a:close/>
              <a:moveTo>
                <a:pt x="658740" y="5046077"/>
              </a:moveTo>
              <a:lnTo>
                <a:pt x="643938" y="5186798"/>
              </a:lnTo>
              <a:lnTo>
                <a:pt x="634422" y="5185740"/>
              </a:lnTo>
              <a:lnTo>
                <a:pt x="649224" y="5046606"/>
              </a:lnTo>
              <a:lnTo>
                <a:pt x="658740" y="5046077"/>
              </a:lnTo>
              <a:close/>
              <a:moveTo>
                <a:pt x="695219" y="5042903"/>
              </a:moveTo>
              <a:lnTo>
                <a:pt x="655568" y="5304772"/>
              </a:lnTo>
              <a:lnTo>
                <a:pt x="646053" y="5304772"/>
              </a:lnTo>
              <a:lnTo>
                <a:pt x="685174" y="5044490"/>
              </a:lnTo>
              <a:lnTo>
                <a:pt x="695219" y="5042903"/>
              </a:lnTo>
              <a:close/>
              <a:moveTo>
                <a:pt x="728525" y="5040257"/>
              </a:moveTo>
              <a:lnTo>
                <a:pt x="689403" y="5304243"/>
              </a:lnTo>
              <a:lnTo>
                <a:pt x="679359" y="5304243"/>
              </a:lnTo>
              <a:lnTo>
                <a:pt x="719009" y="5040786"/>
              </a:lnTo>
              <a:lnTo>
                <a:pt x="728525" y="5040257"/>
              </a:lnTo>
              <a:close/>
              <a:moveTo>
                <a:pt x="764474" y="5037083"/>
              </a:moveTo>
              <a:lnTo>
                <a:pt x="726410" y="5303713"/>
              </a:lnTo>
              <a:lnTo>
                <a:pt x="717423" y="5303713"/>
              </a:lnTo>
              <a:lnTo>
                <a:pt x="754959" y="5038670"/>
              </a:lnTo>
              <a:lnTo>
                <a:pt x="764474" y="5037083"/>
              </a:lnTo>
              <a:close/>
              <a:moveTo>
                <a:pt x="856992" y="5030206"/>
              </a:moveTo>
              <a:lnTo>
                <a:pt x="843775" y="5163521"/>
              </a:lnTo>
              <a:lnTo>
                <a:pt x="834259" y="5162463"/>
              </a:lnTo>
              <a:lnTo>
                <a:pt x="846947" y="5030735"/>
              </a:lnTo>
              <a:lnTo>
                <a:pt x="856992" y="5030206"/>
              </a:lnTo>
              <a:close/>
              <a:moveTo>
                <a:pt x="2982871" y="5029272"/>
              </a:moveTo>
              <a:lnTo>
                <a:pt x="3093491" y="5053606"/>
              </a:lnTo>
              <a:lnTo>
                <a:pt x="3093491" y="5129780"/>
              </a:lnTo>
              <a:lnTo>
                <a:pt x="2977049" y="5104918"/>
              </a:lnTo>
              <a:lnTo>
                <a:pt x="2982871" y="5029272"/>
              </a:lnTo>
              <a:close/>
              <a:moveTo>
                <a:pt x="888183" y="5027561"/>
              </a:moveTo>
              <a:lnTo>
                <a:pt x="878667" y="5133895"/>
              </a:lnTo>
              <a:lnTo>
                <a:pt x="869680" y="5132837"/>
              </a:lnTo>
              <a:lnTo>
                <a:pt x="879196" y="5028090"/>
              </a:lnTo>
              <a:lnTo>
                <a:pt x="888183" y="5027561"/>
              </a:lnTo>
              <a:close/>
              <a:moveTo>
                <a:pt x="4791604" y="5027225"/>
              </a:moveTo>
              <a:lnTo>
                <a:pt x="4886325" y="5048919"/>
              </a:lnTo>
              <a:lnTo>
                <a:pt x="4884738" y="5193371"/>
              </a:lnTo>
              <a:lnTo>
                <a:pt x="4789488" y="5172735"/>
              </a:lnTo>
              <a:lnTo>
                <a:pt x="4791604" y="5027225"/>
              </a:lnTo>
              <a:close/>
              <a:moveTo>
                <a:pt x="1042026" y="5024916"/>
              </a:moveTo>
              <a:lnTo>
                <a:pt x="1081677" y="5030735"/>
              </a:lnTo>
              <a:lnTo>
                <a:pt x="1072715" y="5160501"/>
              </a:lnTo>
              <a:lnTo>
                <a:pt x="1033568" y="5153469"/>
              </a:lnTo>
              <a:lnTo>
                <a:pt x="1042026" y="5024916"/>
              </a:lnTo>
              <a:close/>
              <a:moveTo>
                <a:pt x="920432" y="5024916"/>
              </a:moveTo>
              <a:lnTo>
                <a:pt x="910916" y="5133895"/>
              </a:lnTo>
              <a:lnTo>
                <a:pt x="901400" y="5132837"/>
              </a:lnTo>
              <a:lnTo>
                <a:pt x="910916" y="5025445"/>
              </a:lnTo>
              <a:lnTo>
                <a:pt x="920432" y="5024916"/>
              </a:lnTo>
              <a:close/>
              <a:moveTo>
                <a:pt x="9022545" y="5021467"/>
              </a:moveTo>
              <a:lnTo>
                <a:pt x="9186542" y="5061150"/>
              </a:lnTo>
              <a:lnTo>
                <a:pt x="9212464" y="5229936"/>
              </a:lnTo>
              <a:lnTo>
                <a:pt x="9047938" y="5191311"/>
              </a:lnTo>
              <a:lnTo>
                <a:pt x="9022545" y="5021467"/>
              </a:lnTo>
              <a:close/>
              <a:moveTo>
                <a:pt x="5636684" y="5019817"/>
              </a:moveTo>
              <a:lnTo>
                <a:pt x="5726642" y="5040453"/>
              </a:lnTo>
              <a:lnTo>
                <a:pt x="5729288" y="5180672"/>
              </a:lnTo>
              <a:lnTo>
                <a:pt x="5639329" y="5161094"/>
              </a:lnTo>
              <a:lnTo>
                <a:pt x="5636684" y="5019817"/>
              </a:lnTo>
              <a:close/>
              <a:moveTo>
                <a:pt x="2304853" y="5018163"/>
              </a:moveTo>
              <a:lnTo>
                <a:pt x="2436646" y="5048316"/>
              </a:lnTo>
              <a:lnTo>
                <a:pt x="2428177" y="5136657"/>
              </a:lnTo>
              <a:lnTo>
                <a:pt x="2295326" y="5108621"/>
              </a:lnTo>
              <a:lnTo>
                <a:pt x="2304853" y="5018163"/>
              </a:lnTo>
              <a:close/>
              <a:moveTo>
                <a:pt x="989688" y="5018038"/>
              </a:moveTo>
              <a:lnTo>
                <a:pt x="1030396" y="5023858"/>
              </a:lnTo>
              <a:lnTo>
                <a:pt x="1021408" y="5150824"/>
              </a:lnTo>
              <a:lnTo>
                <a:pt x="981229" y="5142889"/>
              </a:lnTo>
              <a:lnTo>
                <a:pt x="989688" y="5018038"/>
              </a:lnTo>
              <a:close/>
              <a:moveTo>
                <a:pt x="1583434" y="5016576"/>
              </a:moveTo>
              <a:lnTo>
                <a:pt x="1719461" y="5044613"/>
              </a:lnTo>
              <a:lnTo>
                <a:pt x="1709404" y="5127664"/>
              </a:lnTo>
              <a:lnTo>
                <a:pt x="1572848" y="5099628"/>
              </a:lnTo>
              <a:lnTo>
                <a:pt x="1583434" y="5016576"/>
              </a:lnTo>
              <a:close/>
              <a:moveTo>
                <a:pt x="947923" y="5011161"/>
              </a:moveTo>
              <a:lnTo>
                <a:pt x="977529" y="5015922"/>
              </a:lnTo>
              <a:lnTo>
                <a:pt x="969070" y="5140773"/>
              </a:lnTo>
              <a:lnTo>
                <a:pt x="942636" y="5136012"/>
              </a:lnTo>
              <a:lnTo>
                <a:pt x="947923" y="5011161"/>
              </a:lnTo>
              <a:close/>
              <a:moveTo>
                <a:pt x="2818792" y="4993300"/>
              </a:moveTo>
              <a:lnTo>
                <a:pt x="2942116" y="5020279"/>
              </a:lnTo>
              <a:lnTo>
                <a:pt x="2935764" y="5095925"/>
              </a:lnTo>
              <a:lnTo>
                <a:pt x="2811911" y="5068946"/>
              </a:lnTo>
              <a:lnTo>
                <a:pt x="2818792" y="4993300"/>
              </a:lnTo>
              <a:close/>
              <a:moveTo>
                <a:pt x="4646083" y="4992832"/>
              </a:moveTo>
              <a:lnTo>
                <a:pt x="4740804" y="5014526"/>
              </a:lnTo>
              <a:lnTo>
                <a:pt x="4738688" y="5162152"/>
              </a:lnTo>
              <a:lnTo>
                <a:pt x="4643438" y="5140987"/>
              </a:lnTo>
              <a:lnTo>
                <a:pt x="4646083" y="4992832"/>
              </a:lnTo>
              <a:close/>
              <a:moveTo>
                <a:pt x="5504392" y="4990186"/>
              </a:moveTo>
              <a:lnTo>
                <a:pt x="5572125" y="5005531"/>
              </a:lnTo>
              <a:lnTo>
                <a:pt x="5574242" y="5146808"/>
              </a:lnTo>
              <a:lnTo>
                <a:pt x="5507038" y="5131992"/>
              </a:lnTo>
              <a:lnTo>
                <a:pt x="5504392" y="4990186"/>
              </a:lnTo>
              <a:close/>
              <a:moveTo>
                <a:pt x="2129659" y="4977960"/>
              </a:moveTo>
              <a:lnTo>
                <a:pt x="2260922" y="5008112"/>
              </a:lnTo>
              <a:lnTo>
                <a:pt x="2251395" y="5099628"/>
              </a:lnTo>
              <a:lnTo>
                <a:pt x="2119073" y="5072120"/>
              </a:lnTo>
              <a:lnTo>
                <a:pt x="2129659" y="4977960"/>
              </a:lnTo>
              <a:close/>
              <a:moveTo>
                <a:pt x="5376863" y="4960555"/>
              </a:moveTo>
              <a:lnTo>
                <a:pt x="5449888" y="4977487"/>
              </a:lnTo>
              <a:lnTo>
                <a:pt x="5450946" y="5119822"/>
              </a:lnTo>
              <a:lnTo>
                <a:pt x="5378450" y="5104478"/>
              </a:lnTo>
              <a:lnTo>
                <a:pt x="5376863" y="4960555"/>
              </a:lnTo>
              <a:close/>
              <a:moveTo>
                <a:pt x="8770731" y="4960091"/>
              </a:moveTo>
              <a:lnTo>
                <a:pt x="8941605" y="5001890"/>
              </a:lnTo>
              <a:lnTo>
                <a:pt x="8966998" y="5172263"/>
              </a:lnTo>
              <a:lnTo>
                <a:pt x="8794008" y="5131522"/>
              </a:lnTo>
              <a:lnTo>
                <a:pt x="8770731" y="4960091"/>
              </a:lnTo>
              <a:close/>
              <a:moveTo>
                <a:pt x="4489979" y="4956851"/>
              </a:moveTo>
              <a:lnTo>
                <a:pt x="4587346" y="4979075"/>
              </a:lnTo>
              <a:lnTo>
                <a:pt x="4584171" y="5128817"/>
              </a:lnTo>
              <a:lnTo>
                <a:pt x="4486275" y="5107652"/>
              </a:lnTo>
              <a:lnTo>
                <a:pt x="4489979" y="4956851"/>
              </a:lnTo>
              <a:close/>
              <a:moveTo>
                <a:pt x="2647303" y="4955742"/>
              </a:moveTo>
              <a:lnTo>
                <a:pt x="2774861" y="4983779"/>
              </a:lnTo>
              <a:lnTo>
                <a:pt x="2768509" y="5059953"/>
              </a:lnTo>
              <a:lnTo>
                <a:pt x="2639892" y="5031917"/>
              </a:lnTo>
              <a:lnTo>
                <a:pt x="2647303" y="4955742"/>
              </a:lnTo>
              <a:close/>
              <a:moveTo>
                <a:pt x="704735" y="4939213"/>
              </a:moveTo>
              <a:lnTo>
                <a:pt x="699448" y="4990529"/>
              </a:lnTo>
              <a:lnTo>
                <a:pt x="690461" y="4991587"/>
              </a:lnTo>
              <a:lnTo>
                <a:pt x="695219" y="4939742"/>
              </a:lnTo>
              <a:lnTo>
                <a:pt x="704735" y="4939213"/>
              </a:lnTo>
              <a:close/>
              <a:moveTo>
                <a:pt x="1958170" y="4938814"/>
              </a:moveTo>
              <a:lnTo>
                <a:pt x="2094726" y="4970025"/>
              </a:lnTo>
              <a:lnTo>
                <a:pt x="2084141" y="5065243"/>
              </a:lnTo>
              <a:lnTo>
                <a:pt x="1947055" y="5036678"/>
              </a:lnTo>
              <a:lnTo>
                <a:pt x="1958170" y="4938814"/>
              </a:lnTo>
              <a:close/>
              <a:moveTo>
                <a:pt x="736455" y="4936568"/>
              </a:moveTo>
              <a:lnTo>
                <a:pt x="731697" y="4987884"/>
              </a:lnTo>
              <a:lnTo>
                <a:pt x="722710" y="4988942"/>
              </a:lnTo>
              <a:lnTo>
                <a:pt x="727468" y="4937097"/>
              </a:lnTo>
              <a:lnTo>
                <a:pt x="736455" y="4936568"/>
              </a:lnTo>
              <a:close/>
              <a:moveTo>
                <a:pt x="769233" y="4933923"/>
              </a:moveTo>
              <a:lnTo>
                <a:pt x="763946" y="4986297"/>
              </a:lnTo>
              <a:lnTo>
                <a:pt x="754959" y="4986826"/>
              </a:lnTo>
              <a:lnTo>
                <a:pt x="759716" y="4934452"/>
              </a:lnTo>
              <a:lnTo>
                <a:pt x="769233" y="4933923"/>
              </a:lnTo>
              <a:close/>
              <a:moveTo>
                <a:pt x="1048371" y="4932865"/>
              </a:moveTo>
              <a:lnTo>
                <a:pt x="1088550" y="4938684"/>
              </a:lnTo>
              <a:lnTo>
                <a:pt x="1083792" y="5003754"/>
              </a:lnTo>
              <a:lnTo>
                <a:pt x="1044670" y="4995290"/>
              </a:lnTo>
              <a:lnTo>
                <a:pt x="1048371" y="4932865"/>
              </a:lnTo>
              <a:close/>
              <a:moveTo>
                <a:pt x="791966" y="4932865"/>
              </a:moveTo>
              <a:lnTo>
                <a:pt x="800953" y="4933394"/>
              </a:lnTo>
              <a:lnTo>
                <a:pt x="796195" y="4983651"/>
              </a:lnTo>
              <a:lnTo>
                <a:pt x="787207" y="4984180"/>
              </a:lnTo>
              <a:lnTo>
                <a:pt x="791966" y="4932865"/>
              </a:lnTo>
              <a:close/>
              <a:moveTo>
                <a:pt x="823157" y="4931807"/>
              </a:moveTo>
              <a:lnTo>
                <a:pt x="833202" y="4932865"/>
              </a:lnTo>
              <a:lnTo>
                <a:pt x="828444" y="4981535"/>
              </a:lnTo>
              <a:lnTo>
                <a:pt x="819456" y="4982064"/>
              </a:lnTo>
              <a:lnTo>
                <a:pt x="823157" y="4931807"/>
              </a:lnTo>
              <a:close/>
              <a:moveTo>
                <a:pt x="5239809" y="4929337"/>
              </a:moveTo>
              <a:lnTo>
                <a:pt x="5309659" y="4945740"/>
              </a:lnTo>
              <a:lnTo>
                <a:pt x="5310717" y="5089662"/>
              </a:lnTo>
              <a:lnTo>
                <a:pt x="5240338" y="5074846"/>
              </a:lnTo>
              <a:lnTo>
                <a:pt x="5239809" y="4929337"/>
              </a:lnTo>
              <a:close/>
              <a:moveTo>
                <a:pt x="855406" y="4927045"/>
              </a:moveTo>
              <a:lnTo>
                <a:pt x="860164" y="4927045"/>
              </a:lnTo>
              <a:lnTo>
                <a:pt x="865451" y="4927574"/>
              </a:lnTo>
              <a:lnTo>
                <a:pt x="860693" y="4978890"/>
              </a:lnTo>
              <a:lnTo>
                <a:pt x="851176" y="4979948"/>
              </a:lnTo>
              <a:lnTo>
                <a:pt x="855406" y="4927045"/>
              </a:lnTo>
              <a:close/>
              <a:moveTo>
                <a:pt x="996032" y="4924929"/>
              </a:moveTo>
              <a:lnTo>
                <a:pt x="1036211" y="4930749"/>
              </a:lnTo>
              <a:lnTo>
                <a:pt x="1031982" y="4993174"/>
              </a:lnTo>
              <a:lnTo>
                <a:pt x="992332" y="4984709"/>
              </a:lnTo>
              <a:lnTo>
                <a:pt x="996032" y="4924929"/>
              </a:lnTo>
              <a:close/>
              <a:moveTo>
                <a:pt x="896642" y="4923342"/>
              </a:moveTo>
              <a:lnTo>
                <a:pt x="892413" y="4977303"/>
              </a:lnTo>
              <a:lnTo>
                <a:pt x="882897" y="4977832"/>
              </a:lnTo>
              <a:lnTo>
                <a:pt x="887655" y="4924929"/>
              </a:lnTo>
              <a:lnTo>
                <a:pt x="896642" y="4923342"/>
              </a:lnTo>
              <a:close/>
              <a:moveTo>
                <a:pt x="4342871" y="4922458"/>
              </a:moveTo>
              <a:lnTo>
                <a:pt x="4448175" y="4946798"/>
              </a:lnTo>
              <a:lnTo>
                <a:pt x="4443942" y="5098657"/>
              </a:lnTo>
              <a:lnTo>
                <a:pt x="4337579" y="5075376"/>
              </a:lnTo>
              <a:lnTo>
                <a:pt x="4342871" y="4922458"/>
              </a:lnTo>
              <a:close/>
              <a:moveTo>
                <a:pt x="928891" y="4921226"/>
              </a:moveTo>
              <a:lnTo>
                <a:pt x="924662" y="4974658"/>
              </a:lnTo>
              <a:lnTo>
                <a:pt x="914617" y="4975187"/>
              </a:lnTo>
              <a:lnTo>
                <a:pt x="919375" y="4922284"/>
              </a:lnTo>
              <a:lnTo>
                <a:pt x="928891" y="4921226"/>
              </a:lnTo>
              <a:close/>
              <a:moveTo>
                <a:pt x="2486928" y="4920299"/>
              </a:moveTo>
              <a:lnTo>
                <a:pt x="2612899" y="4948336"/>
              </a:lnTo>
              <a:lnTo>
                <a:pt x="2606547" y="5025040"/>
              </a:lnTo>
              <a:lnTo>
                <a:pt x="2480047" y="4997532"/>
              </a:lnTo>
              <a:lnTo>
                <a:pt x="2486928" y="4920299"/>
              </a:lnTo>
              <a:close/>
              <a:moveTo>
                <a:pt x="951624" y="4918052"/>
              </a:moveTo>
              <a:lnTo>
                <a:pt x="983873" y="4922813"/>
              </a:lnTo>
              <a:lnTo>
                <a:pt x="980172" y="4982064"/>
              </a:lnTo>
              <a:lnTo>
                <a:pt x="948981" y="4976245"/>
              </a:lnTo>
              <a:lnTo>
                <a:pt x="951624" y="4918052"/>
              </a:lnTo>
              <a:close/>
              <a:moveTo>
                <a:pt x="1781387" y="4898082"/>
              </a:moveTo>
              <a:lnTo>
                <a:pt x="1916885" y="4929292"/>
              </a:lnTo>
              <a:lnTo>
                <a:pt x="1906299" y="5027685"/>
              </a:lnTo>
              <a:lnTo>
                <a:pt x="1769214" y="4999119"/>
              </a:lnTo>
              <a:lnTo>
                <a:pt x="1781387" y="4898082"/>
              </a:lnTo>
              <a:close/>
              <a:moveTo>
                <a:pt x="7464047" y="4895011"/>
              </a:moveTo>
              <a:lnTo>
                <a:pt x="7474099" y="5013531"/>
              </a:lnTo>
              <a:lnTo>
                <a:pt x="7645502" y="5051097"/>
              </a:lnTo>
              <a:lnTo>
                <a:pt x="7635979" y="4945276"/>
              </a:lnTo>
              <a:lnTo>
                <a:pt x="7464047" y="4895011"/>
              </a:lnTo>
              <a:close/>
              <a:moveTo>
                <a:pt x="4184121" y="4894944"/>
              </a:moveTo>
              <a:lnTo>
                <a:pt x="4287838" y="4926162"/>
              </a:lnTo>
              <a:lnTo>
                <a:pt x="4279371" y="5091778"/>
              </a:lnTo>
              <a:lnTo>
                <a:pt x="4177771" y="5065322"/>
              </a:lnTo>
              <a:lnTo>
                <a:pt x="4184121" y="4894944"/>
              </a:lnTo>
              <a:close/>
              <a:moveTo>
                <a:pt x="2993457" y="4893321"/>
              </a:moveTo>
              <a:lnTo>
                <a:pt x="3114133" y="4921886"/>
              </a:lnTo>
              <a:lnTo>
                <a:pt x="3114133" y="4927176"/>
              </a:lnTo>
              <a:lnTo>
                <a:pt x="3093491" y="4984308"/>
              </a:lnTo>
              <a:lnTo>
                <a:pt x="2988164" y="4961561"/>
              </a:lnTo>
              <a:lnTo>
                <a:pt x="2993457" y="4893321"/>
              </a:lnTo>
              <a:close/>
              <a:moveTo>
                <a:pt x="5075238" y="4892298"/>
              </a:moveTo>
              <a:lnTo>
                <a:pt x="5165725" y="4912934"/>
              </a:lnTo>
              <a:lnTo>
                <a:pt x="5165725" y="5058444"/>
              </a:lnTo>
              <a:lnTo>
                <a:pt x="5074708" y="5038866"/>
              </a:lnTo>
              <a:lnTo>
                <a:pt x="5075238" y="4892298"/>
              </a:lnTo>
              <a:close/>
              <a:moveTo>
                <a:pt x="5899150" y="4887536"/>
              </a:moveTo>
              <a:lnTo>
                <a:pt x="5971646" y="4904468"/>
              </a:lnTo>
              <a:lnTo>
                <a:pt x="5976409" y="5052094"/>
              </a:lnTo>
              <a:lnTo>
                <a:pt x="5903384" y="5035162"/>
              </a:lnTo>
              <a:lnTo>
                <a:pt x="5899150" y="4887536"/>
              </a:lnTo>
              <a:close/>
              <a:moveTo>
                <a:pt x="2319144" y="4883799"/>
              </a:moveTo>
              <a:lnTo>
                <a:pt x="2449878" y="4912894"/>
              </a:lnTo>
              <a:lnTo>
                <a:pt x="2442468" y="4989597"/>
              </a:lnTo>
              <a:lnTo>
                <a:pt x="2310675" y="4961032"/>
              </a:lnTo>
              <a:lnTo>
                <a:pt x="2319144" y="4883799"/>
              </a:lnTo>
              <a:close/>
              <a:moveTo>
                <a:pt x="4934479" y="4860021"/>
              </a:moveTo>
              <a:lnTo>
                <a:pt x="5020733" y="4879070"/>
              </a:lnTo>
              <a:lnTo>
                <a:pt x="5019146" y="5027225"/>
              </a:lnTo>
              <a:lnTo>
                <a:pt x="4933421" y="5008177"/>
              </a:lnTo>
              <a:lnTo>
                <a:pt x="4934479" y="4860021"/>
              </a:lnTo>
              <a:close/>
              <a:moveTo>
                <a:pt x="5768446" y="4857905"/>
              </a:moveTo>
              <a:lnTo>
                <a:pt x="5854171" y="4877483"/>
              </a:lnTo>
              <a:lnTo>
                <a:pt x="5858404" y="5025109"/>
              </a:lnTo>
              <a:lnTo>
                <a:pt x="5772150" y="5005531"/>
              </a:lnTo>
              <a:lnTo>
                <a:pt x="5768446" y="4857905"/>
              </a:lnTo>
              <a:close/>
              <a:moveTo>
                <a:pt x="1604076" y="4857349"/>
              </a:moveTo>
              <a:lnTo>
                <a:pt x="1739044" y="4888031"/>
              </a:lnTo>
              <a:lnTo>
                <a:pt x="1725812" y="4990126"/>
              </a:lnTo>
              <a:lnTo>
                <a:pt x="1590314" y="4961561"/>
              </a:lnTo>
              <a:lnTo>
                <a:pt x="1604076" y="4857349"/>
              </a:lnTo>
              <a:close/>
              <a:moveTo>
                <a:pt x="2830965" y="4855762"/>
              </a:moveTo>
              <a:lnTo>
                <a:pt x="2953231" y="4884328"/>
              </a:lnTo>
              <a:lnTo>
                <a:pt x="2947938" y="4952568"/>
              </a:lnTo>
              <a:lnTo>
                <a:pt x="2824614" y="4926118"/>
              </a:lnTo>
              <a:lnTo>
                <a:pt x="2830965" y="4855762"/>
              </a:lnTo>
              <a:close/>
              <a:moveTo>
                <a:pt x="1053657" y="4855098"/>
              </a:moveTo>
              <a:lnTo>
                <a:pt x="1093308" y="4865149"/>
              </a:lnTo>
              <a:lnTo>
                <a:pt x="1089607" y="4916465"/>
              </a:lnTo>
              <a:lnTo>
                <a:pt x="1050486" y="4908000"/>
              </a:lnTo>
              <a:lnTo>
                <a:pt x="1053657" y="4855098"/>
              </a:lnTo>
              <a:close/>
              <a:moveTo>
                <a:pt x="799896" y="4849807"/>
              </a:moveTo>
              <a:lnTo>
                <a:pt x="794080" y="4896362"/>
              </a:lnTo>
              <a:lnTo>
                <a:pt x="793023" y="4896362"/>
              </a:lnTo>
              <a:lnTo>
                <a:pt x="785093" y="4895833"/>
              </a:lnTo>
              <a:lnTo>
                <a:pt x="790379" y="4850865"/>
              </a:lnTo>
              <a:lnTo>
                <a:pt x="799896" y="4849807"/>
              </a:lnTo>
              <a:close/>
              <a:moveTo>
                <a:pt x="823157" y="4848749"/>
              </a:moveTo>
              <a:lnTo>
                <a:pt x="833202" y="4848749"/>
              </a:lnTo>
              <a:lnTo>
                <a:pt x="827386" y="4893717"/>
              </a:lnTo>
              <a:lnTo>
                <a:pt x="826329" y="4893717"/>
              </a:lnTo>
              <a:lnTo>
                <a:pt x="817342" y="4892659"/>
              </a:lnTo>
              <a:lnTo>
                <a:pt x="823157" y="4848749"/>
              </a:lnTo>
              <a:close/>
              <a:moveTo>
                <a:pt x="855935" y="4846633"/>
              </a:moveTo>
              <a:lnTo>
                <a:pt x="865979" y="4846633"/>
              </a:lnTo>
              <a:lnTo>
                <a:pt x="860164" y="4890542"/>
              </a:lnTo>
              <a:lnTo>
                <a:pt x="850648" y="4891600"/>
              </a:lnTo>
              <a:lnTo>
                <a:pt x="855935" y="4846633"/>
              </a:lnTo>
              <a:close/>
              <a:moveTo>
                <a:pt x="2143950" y="4845712"/>
              </a:moveTo>
              <a:lnTo>
                <a:pt x="2274684" y="4874277"/>
              </a:lnTo>
              <a:lnTo>
                <a:pt x="2266745" y="4951510"/>
              </a:lnTo>
              <a:lnTo>
                <a:pt x="2135481" y="4922944"/>
              </a:lnTo>
              <a:lnTo>
                <a:pt x="2143950" y="4845712"/>
              </a:lnTo>
              <a:close/>
              <a:moveTo>
                <a:pt x="898228" y="4845046"/>
              </a:moveTo>
              <a:lnTo>
                <a:pt x="892941" y="4887368"/>
              </a:lnTo>
              <a:lnTo>
                <a:pt x="883425" y="4888955"/>
              </a:lnTo>
              <a:lnTo>
                <a:pt x="888183" y="4845575"/>
              </a:lnTo>
              <a:lnTo>
                <a:pt x="898228" y="4845046"/>
              </a:lnTo>
              <a:close/>
              <a:moveTo>
                <a:pt x="930477" y="4842930"/>
              </a:moveTo>
              <a:lnTo>
                <a:pt x="925190" y="4884723"/>
              </a:lnTo>
              <a:lnTo>
                <a:pt x="915674" y="4885781"/>
              </a:lnTo>
              <a:lnTo>
                <a:pt x="921489" y="4843459"/>
              </a:lnTo>
              <a:lnTo>
                <a:pt x="930477" y="4842930"/>
              </a:lnTo>
              <a:close/>
              <a:moveTo>
                <a:pt x="1001848" y="4842401"/>
              </a:moveTo>
              <a:lnTo>
                <a:pt x="1042026" y="4851923"/>
              </a:lnTo>
              <a:lnTo>
                <a:pt x="1037797" y="4905355"/>
              </a:lnTo>
              <a:lnTo>
                <a:pt x="998147" y="4896891"/>
              </a:lnTo>
              <a:lnTo>
                <a:pt x="1001848" y="4842401"/>
              </a:lnTo>
              <a:close/>
              <a:moveTo>
                <a:pt x="7934877" y="4830989"/>
              </a:moveTo>
              <a:lnTo>
                <a:pt x="7948102" y="4957445"/>
              </a:lnTo>
              <a:lnTo>
                <a:pt x="8134847" y="5010885"/>
              </a:lnTo>
              <a:lnTo>
                <a:pt x="8121621" y="4877550"/>
              </a:lnTo>
              <a:lnTo>
                <a:pt x="7934877" y="4830989"/>
              </a:lnTo>
              <a:close/>
              <a:moveTo>
                <a:pt x="955324" y="4830762"/>
              </a:moveTo>
              <a:lnTo>
                <a:pt x="989688" y="4839227"/>
              </a:lnTo>
              <a:lnTo>
                <a:pt x="985987" y="4894775"/>
              </a:lnTo>
              <a:lnTo>
                <a:pt x="952681" y="4887368"/>
              </a:lnTo>
              <a:lnTo>
                <a:pt x="955324" y="4830762"/>
              </a:lnTo>
              <a:close/>
              <a:moveTo>
                <a:pt x="4794779" y="4827745"/>
              </a:moveTo>
              <a:lnTo>
                <a:pt x="4888971" y="4848910"/>
              </a:lnTo>
              <a:lnTo>
                <a:pt x="4886854" y="4998123"/>
              </a:lnTo>
              <a:lnTo>
                <a:pt x="4792133" y="4978016"/>
              </a:lnTo>
              <a:lnTo>
                <a:pt x="4794779" y="4827745"/>
              </a:lnTo>
              <a:close/>
              <a:moveTo>
                <a:pt x="5632979" y="4827216"/>
              </a:moveTo>
              <a:lnTo>
                <a:pt x="5721879" y="4846793"/>
              </a:lnTo>
              <a:lnTo>
                <a:pt x="5725054" y="4995478"/>
              </a:lnTo>
              <a:lnTo>
                <a:pt x="5635625" y="4974842"/>
              </a:lnTo>
              <a:lnTo>
                <a:pt x="5632979" y="4827216"/>
              </a:lnTo>
              <a:close/>
              <a:moveTo>
                <a:pt x="9236799" y="4817232"/>
              </a:moveTo>
              <a:lnTo>
                <a:pt x="9388099" y="4856386"/>
              </a:lnTo>
              <a:lnTo>
                <a:pt x="9414021" y="5024642"/>
              </a:lnTo>
              <a:lnTo>
                <a:pt x="9262721" y="4986017"/>
              </a:lnTo>
              <a:lnTo>
                <a:pt x="9236799" y="4817232"/>
              </a:lnTo>
              <a:close/>
              <a:moveTo>
                <a:pt x="2659476" y="4816617"/>
              </a:moveTo>
              <a:lnTo>
                <a:pt x="2786505" y="4845712"/>
              </a:lnTo>
              <a:lnTo>
                <a:pt x="2780683" y="4917126"/>
              </a:lnTo>
              <a:lnTo>
                <a:pt x="2653125" y="4889618"/>
              </a:lnTo>
              <a:lnTo>
                <a:pt x="2659476" y="4816617"/>
              </a:lnTo>
              <a:close/>
              <a:moveTo>
                <a:pt x="1974048" y="4808153"/>
              </a:moveTo>
              <a:lnTo>
                <a:pt x="2109017" y="4837777"/>
              </a:lnTo>
              <a:lnTo>
                <a:pt x="2100548" y="4916068"/>
              </a:lnTo>
              <a:lnTo>
                <a:pt x="1963992" y="4886444"/>
              </a:lnTo>
              <a:lnTo>
                <a:pt x="1974048" y="4808153"/>
              </a:lnTo>
              <a:close/>
              <a:moveTo>
                <a:pt x="5501746" y="4796526"/>
              </a:moveTo>
              <a:lnTo>
                <a:pt x="5570009" y="4812400"/>
              </a:lnTo>
              <a:lnTo>
                <a:pt x="5571596" y="4960555"/>
              </a:lnTo>
              <a:lnTo>
                <a:pt x="5503863" y="4945211"/>
              </a:lnTo>
              <a:lnTo>
                <a:pt x="5501746" y="4796526"/>
              </a:lnTo>
              <a:close/>
              <a:moveTo>
                <a:pt x="8424222" y="4795009"/>
              </a:moveTo>
              <a:lnTo>
                <a:pt x="8436389" y="4901360"/>
              </a:lnTo>
              <a:lnTo>
                <a:pt x="8650114" y="4956916"/>
              </a:lnTo>
              <a:lnTo>
                <a:pt x="8635301" y="4843158"/>
              </a:lnTo>
              <a:lnTo>
                <a:pt x="8424222" y="4795009"/>
              </a:lnTo>
              <a:close/>
              <a:moveTo>
                <a:pt x="4649788" y="4794939"/>
              </a:moveTo>
              <a:lnTo>
                <a:pt x="4744508" y="4816104"/>
              </a:lnTo>
              <a:lnTo>
                <a:pt x="4741863" y="4966376"/>
              </a:lnTo>
              <a:lnTo>
                <a:pt x="4647671" y="4946269"/>
              </a:lnTo>
              <a:lnTo>
                <a:pt x="4649788" y="4794939"/>
              </a:lnTo>
              <a:close/>
              <a:moveTo>
                <a:pt x="2501219" y="4780117"/>
              </a:moveTo>
              <a:lnTo>
                <a:pt x="2625072" y="4808153"/>
              </a:lnTo>
              <a:lnTo>
                <a:pt x="2618721" y="4881683"/>
              </a:lnTo>
              <a:lnTo>
                <a:pt x="2494338" y="4855233"/>
              </a:lnTo>
              <a:lnTo>
                <a:pt x="2501219" y="4780117"/>
              </a:lnTo>
              <a:close/>
              <a:moveTo>
                <a:pt x="1797796" y="4769537"/>
              </a:moveTo>
              <a:lnTo>
                <a:pt x="1931705" y="4799160"/>
              </a:lnTo>
              <a:lnTo>
                <a:pt x="1922707" y="4877451"/>
              </a:lnTo>
              <a:lnTo>
                <a:pt x="1787739" y="4848357"/>
              </a:lnTo>
              <a:lnTo>
                <a:pt x="1797796" y="4769537"/>
              </a:lnTo>
              <a:close/>
              <a:moveTo>
                <a:pt x="5374217" y="4767424"/>
              </a:moveTo>
              <a:lnTo>
                <a:pt x="5447242" y="4784356"/>
              </a:lnTo>
              <a:lnTo>
                <a:pt x="5448829" y="4933041"/>
              </a:lnTo>
              <a:lnTo>
                <a:pt x="5376334" y="4916109"/>
              </a:lnTo>
              <a:lnTo>
                <a:pt x="5374217" y="4767424"/>
              </a:lnTo>
              <a:close/>
              <a:moveTo>
                <a:pt x="4494742" y="4759487"/>
              </a:moveTo>
              <a:lnTo>
                <a:pt x="4591050" y="4781182"/>
              </a:lnTo>
              <a:lnTo>
                <a:pt x="4588933" y="4933570"/>
              </a:lnTo>
              <a:lnTo>
                <a:pt x="4490508" y="4912934"/>
              </a:lnTo>
              <a:lnTo>
                <a:pt x="4494742" y="4759487"/>
              </a:lnTo>
              <a:close/>
              <a:moveTo>
                <a:pt x="3003513" y="4757370"/>
              </a:moveTo>
              <a:lnTo>
                <a:pt x="3122602" y="4783290"/>
              </a:lnTo>
              <a:lnTo>
                <a:pt x="3122602" y="4809740"/>
              </a:lnTo>
              <a:lnTo>
                <a:pt x="3118368" y="4865813"/>
              </a:lnTo>
              <a:lnTo>
                <a:pt x="2997162" y="4837777"/>
              </a:lnTo>
              <a:lnTo>
                <a:pt x="3003513" y="4757370"/>
              </a:lnTo>
              <a:close/>
              <a:moveTo>
                <a:pt x="8983397" y="4752152"/>
              </a:moveTo>
              <a:lnTo>
                <a:pt x="9144220" y="4794480"/>
              </a:lnTo>
              <a:lnTo>
                <a:pt x="9170671" y="4962737"/>
              </a:lnTo>
              <a:lnTo>
                <a:pt x="9007733" y="4920937"/>
              </a:lnTo>
              <a:lnTo>
                <a:pt x="8983397" y="4752152"/>
              </a:lnTo>
              <a:close/>
              <a:moveTo>
                <a:pt x="2333964" y="4740971"/>
              </a:moveTo>
              <a:lnTo>
                <a:pt x="2463110" y="4770595"/>
              </a:lnTo>
              <a:lnTo>
                <a:pt x="2456229" y="4846770"/>
              </a:lnTo>
              <a:lnTo>
                <a:pt x="2325495" y="4819262"/>
              </a:lnTo>
              <a:lnTo>
                <a:pt x="2333964" y="4740971"/>
              </a:lnTo>
              <a:close/>
              <a:moveTo>
                <a:pt x="5238750" y="4736735"/>
              </a:moveTo>
              <a:lnTo>
                <a:pt x="5309129" y="4752609"/>
              </a:lnTo>
              <a:lnTo>
                <a:pt x="5309659" y="4901293"/>
              </a:lnTo>
              <a:lnTo>
                <a:pt x="5239279" y="4884890"/>
              </a:lnTo>
              <a:lnTo>
                <a:pt x="5238750" y="4736735"/>
              </a:lnTo>
              <a:close/>
              <a:moveTo>
                <a:pt x="1619954" y="4730920"/>
              </a:moveTo>
              <a:lnTo>
                <a:pt x="1754923" y="4760544"/>
              </a:lnTo>
              <a:lnTo>
                <a:pt x="1745396" y="4839364"/>
              </a:lnTo>
              <a:lnTo>
                <a:pt x="1609898" y="4809740"/>
              </a:lnTo>
              <a:lnTo>
                <a:pt x="1619954" y="4730920"/>
              </a:lnTo>
              <a:close/>
              <a:moveTo>
                <a:pt x="4348692" y="4725623"/>
              </a:moveTo>
              <a:lnTo>
                <a:pt x="4452938" y="4749434"/>
              </a:lnTo>
              <a:lnTo>
                <a:pt x="4449233" y="4902881"/>
              </a:lnTo>
              <a:lnTo>
                <a:pt x="4343929" y="4880657"/>
              </a:lnTo>
              <a:lnTo>
                <a:pt x="4348692" y="4725623"/>
              </a:lnTo>
              <a:close/>
              <a:moveTo>
                <a:pt x="2842610" y="4721927"/>
              </a:moveTo>
              <a:lnTo>
                <a:pt x="2964875" y="4748906"/>
              </a:lnTo>
              <a:lnTo>
                <a:pt x="2958523" y="4829313"/>
              </a:lnTo>
              <a:lnTo>
                <a:pt x="2835729" y="4801805"/>
              </a:lnTo>
              <a:lnTo>
                <a:pt x="2842610" y="4721927"/>
              </a:lnTo>
              <a:close/>
              <a:moveTo>
                <a:pt x="5893329" y="4707633"/>
              </a:moveTo>
              <a:lnTo>
                <a:pt x="5965296" y="4725094"/>
              </a:lnTo>
              <a:lnTo>
                <a:pt x="5970059" y="4856847"/>
              </a:lnTo>
              <a:lnTo>
                <a:pt x="5897034" y="4839915"/>
              </a:lnTo>
              <a:lnTo>
                <a:pt x="5893329" y="4707633"/>
              </a:lnTo>
              <a:close/>
              <a:moveTo>
                <a:pt x="2159828" y="4700768"/>
              </a:moveTo>
              <a:lnTo>
                <a:pt x="2288975" y="4730920"/>
              </a:lnTo>
              <a:lnTo>
                <a:pt x="2281035" y="4809740"/>
              </a:lnTo>
              <a:lnTo>
                <a:pt x="2150830" y="4781175"/>
              </a:lnTo>
              <a:lnTo>
                <a:pt x="2159828" y="4700768"/>
              </a:lnTo>
              <a:close/>
              <a:moveTo>
                <a:pt x="5075767" y="4699696"/>
              </a:moveTo>
              <a:lnTo>
                <a:pt x="5165725" y="4720332"/>
              </a:lnTo>
              <a:lnTo>
                <a:pt x="5165725" y="4868487"/>
              </a:lnTo>
              <a:lnTo>
                <a:pt x="5075238" y="4847851"/>
              </a:lnTo>
              <a:lnTo>
                <a:pt x="5075767" y="4699696"/>
              </a:lnTo>
              <a:close/>
              <a:moveTo>
                <a:pt x="4192058" y="4694934"/>
              </a:moveTo>
              <a:lnTo>
                <a:pt x="4294188" y="4725094"/>
              </a:lnTo>
              <a:lnTo>
                <a:pt x="4289954" y="4869016"/>
              </a:lnTo>
              <a:lnTo>
                <a:pt x="4186237" y="4842031"/>
              </a:lnTo>
              <a:lnTo>
                <a:pt x="4192058" y="4694934"/>
              </a:lnTo>
              <a:close/>
              <a:moveTo>
                <a:pt x="8734229" y="4688659"/>
              </a:moveTo>
              <a:lnTo>
                <a:pt x="8901928" y="4731517"/>
              </a:lnTo>
              <a:lnTo>
                <a:pt x="8926792" y="4900302"/>
              </a:lnTo>
              <a:lnTo>
                <a:pt x="8756447" y="4856386"/>
              </a:lnTo>
              <a:lnTo>
                <a:pt x="8734229" y="4688659"/>
              </a:lnTo>
              <a:close/>
              <a:moveTo>
                <a:pt x="2671650" y="4684369"/>
              </a:moveTo>
              <a:lnTo>
                <a:pt x="2798149" y="4711877"/>
              </a:lnTo>
              <a:lnTo>
                <a:pt x="2791798" y="4792283"/>
              </a:lnTo>
              <a:lnTo>
                <a:pt x="2664769" y="4763189"/>
              </a:lnTo>
              <a:lnTo>
                <a:pt x="2671650" y="4684369"/>
              </a:lnTo>
              <a:close/>
              <a:moveTo>
                <a:pt x="5764213" y="4677473"/>
              </a:moveTo>
              <a:lnTo>
                <a:pt x="5849409" y="4697051"/>
              </a:lnTo>
              <a:lnTo>
                <a:pt x="5853113" y="4829332"/>
              </a:lnTo>
              <a:lnTo>
                <a:pt x="5767388" y="4810284"/>
              </a:lnTo>
              <a:lnTo>
                <a:pt x="5764213" y="4677473"/>
              </a:lnTo>
              <a:close/>
              <a:moveTo>
                <a:pt x="4936596" y="4667420"/>
              </a:moveTo>
              <a:lnTo>
                <a:pt x="5022321" y="4687526"/>
              </a:lnTo>
              <a:lnTo>
                <a:pt x="5021263" y="4835152"/>
              </a:lnTo>
              <a:lnTo>
                <a:pt x="4935538" y="4816104"/>
              </a:lnTo>
              <a:lnTo>
                <a:pt x="4936596" y="4667420"/>
              </a:lnTo>
              <a:close/>
              <a:moveTo>
                <a:pt x="1990457" y="4661622"/>
              </a:moveTo>
              <a:lnTo>
                <a:pt x="2124895" y="4692833"/>
              </a:lnTo>
              <a:lnTo>
                <a:pt x="2115897" y="4774298"/>
              </a:lnTo>
              <a:lnTo>
                <a:pt x="1980929" y="4745203"/>
              </a:lnTo>
              <a:lnTo>
                <a:pt x="1990457" y="4661622"/>
              </a:lnTo>
              <a:close/>
              <a:moveTo>
                <a:pt x="2514451" y="4649984"/>
              </a:moveTo>
              <a:lnTo>
                <a:pt x="2636187" y="4676434"/>
              </a:lnTo>
              <a:lnTo>
                <a:pt x="2629835" y="4755254"/>
              </a:lnTo>
              <a:lnTo>
                <a:pt x="2506512" y="4727746"/>
              </a:lnTo>
              <a:lnTo>
                <a:pt x="2514451" y="4649984"/>
              </a:lnTo>
              <a:close/>
              <a:moveTo>
                <a:pt x="5629275" y="4645196"/>
              </a:moveTo>
              <a:lnTo>
                <a:pt x="5717646" y="4666361"/>
              </a:lnTo>
              <a:lnTo>
                <a:pt x="5720821" y="4799172"/>
              </a:lnTo>
              <a:lnTo>
                <a:pt x="5631921" y="4779065"/>
              </a:lnTo>
              <a:lnTo>
                <a:pt x="5629275" y="4645196"/>
              </a:lnTo>
              <a:close/>
              <a:moveTo>
                <a:pt x="4797425" y="4636201"/>
              </a:moveTo>
              <a:lnTo>
                <a:pt x="4890558" y="4657366"/>
              </a:lnTo>
              <a:lnTo>
                <a:pt x="4889500" y="4805521"/>
              </a:lnTo>
              <a:lnTo>
                <a:pt x="4795308" y="4784356"/>
              </a:lnTo>
              <a:lnTo>
                <a:pt x="4797425" y="4636201"/>
              </a:lnTo>
              <a:close/>
              <a:moveTo>
                <a:pt x="3013041" y="4625122"/>
              </a:moveTo>
              <a:lnTo>
                <a:pt x="3129483" y="4651571"/>
              </a:lnTo>
              <a:lnTo>
                <a:pt x="3129483" y="4717166"/>
              </a:lnTo>
              <a:lnTo>
                <a:pt x="3128954" y="4727746"/>
              </a:lnTo>
              <a:lnTo>
                <a:pt x="3007218" y="4700768"/>
              </a:lnTo>
              <a:lnTo>
                <a:pt x="3013041" y="4625122"/>
              </a:lnTo>
              <a:close/>
              <a:moveTo>
                <a:pt x="1815791" y="4621419"/>
              </a:moveTo>
              <a:lnTo>
                <a:pt x="1948643" y="4652100"/>
              </a:lnTo>
              <a:lnTo>
                <a:pt x="1939115" y="4736210"/>
              </a:lnTo>
              <a:lnTo>
                <a:pt x="1805206" y="4707116"/>
              </a:lnTo>
              <a:lnTo>
                <a:pt x="1815791" y="4621419"/>
              </a:lnTo>
              <a:close/>
              <a:moveTo>
                <a:pt x="7441829" y="4620933"/>
              </a:moveTo>
              <a:lnTo>
                <a:pt x="7450822" y="4732575"/>
              </a:lnTo>
              <a:lnTo>
                <a:pt x="7621167" y="4786015"/>
              </a:lnTo>
              <a:lnTo>
                <a:pt x="7610057" y="4669611"/>
              </a:lnTo>
              <a:lnTo>
                <a:pt x="7441829" y="4620933"/>
              </a:lnTo>
              <a:close/>
              <a:moveTo>
                <a:pt x="5498571" y="4613978"/>
              </a:moveTo>
              <a:lnTo>
                <a:pt x="5567363" y="4630381"/>
              </a:lnTo>
              <a:lnTo>
                <a:pt x="5568950" y="4764779"/>
              </a:lnTo>
              <a:lnTo>
                <a:pt x="5501217" y="4748905"/>
              </a:lnTo>
              <a:lnTo>
                <a:pt x="5498571" y="4613978"/>
              </a:lnTo>
              <a:close/>
              <a:moveTo>
                <a:pt x="2347196" y="4613484"/>
              </a:moveTo>
              <a:lnTo>
                <a:pt x="2476342" y="4642050"/>
              </a:lnTo>
              <a:lnTo>
                <a:pt x="2468404" y="4719282"/>
              </a:lnTo>
              <a:lnTo>
                <a:pt x="2339257" y="4690188"/>
              </a:lnTo>
              <a:lnTo>
                <a:pt x="2347196" y="4613484"/>
              </a:lnTo>
              <a:close/>
              <a:moveTo>
                <a:pt x="4654021" y="4602866"/>
              </a:moveTo>
              <a:lnTo>
                <a:pt x="4746625" y="4624560"/>
              </a:lnTo>
              <a:lnTo>
                <a:pt x="4745038" y="4772716"/>
              </a:lnTo>
              <a:lnTo>
                <a:pt x="4650846" y="4751551"/>
              </a:lnTo>
              <a:lnTo>
                <a:pt x="4654021" y="4602866"/>
              </a:lnTo>
              <a:close/>
              <a:moveTo>
                <a:pt x="2854254" y="4588092"/>
              </a:moveTo>
              <a:lnTo>
                <a:pt x="2975990" y="4616129"/>
              </a:lnTo>
              <a:lnTo>
                <a:pt x="2969109" y="4691246"/>
              </a:lnTo>
              <a:lnTo>
                <a:pt x="2847903" y="4664267"/>
              </a:lnTo>
              <a:lnTo>
                <a:pt x="2854254" y="4588092"/>
              </a:lnTo>
              <a:close/>
              <a:moveTo>
                <a:pt x="5372100" y="4584347"/>
              </a:moveTo>
              <a:lnTo>
                <a:pt x="5445125" y="4601279"/>
              </a:lnTo>
              <a:lnTo>
                <a:pt x="5446713" y="4736735"/>
              </a:lnTo>
              <a:lnTo>
                <a:pt x="5373688" y="4719803"/>
              </a:lnTo>
              <a:lnTo>
                <a:pt x="5372100" y="4584347"/>
              </a:lnTo>
              <a:close/>
              <a:moveTo>
                <a:pt x="1639009" y="4580686"/>
              </a:moveTo>
              <a:lnTo>
                <a:pt x="1772919" y="4611368"/>
              </a:lnTo>
              <a:lnTo>
                <a:pt x="1762862" y="4698123"/>
              </a:lnTo>
              <a:lnTo>
                <a:pt x="1627894" y="4669028"/>
              </a:lnTo>
              <a:lnTo>
                <a:pt x="1639009" y="4580686"/>
              </a:lnTo>
              <a:close/>
              <a:moveTo>
                <a:pt x="2173590" y="4575397"/>
              </a:moveTo>
              <a:lnTo>
                <a:pt x="2302736" y="4603962"/>
              </a:lnTo>
              <a:lnTo>
                <a:pt x="2294268" y="4680137"/>
              </a:lnTo>
              <a:lnTo>
                <a:pt x="2165122" y="4651042"/>
              </a:lnTo>
              <a:lnTo>
                <a:pt x="2173590" y="4575397"/>
              </a:lnTo>
              <a:close/>
              <a:moveTo>
                <a:pt x="4499504" y="4567415"/>
              </a:moveTo>
              <a:lnTo>
                <a:pt x="4595813" y="4589638"/>
              </a:lnTo>
              <a:lnTo>
                <a:pt x="4592638" y="4738322"/>
              </a:lnTo>
              <a:lnTo>
                <a:pt x="4495800" y="4716628"/>
              </a:lnTo>
              <a:lnTo>
                <a:pt x="4499504" y="4567415"/>
              </a:lnTo>
              <a:close/>
              <a:moveTo>
                <a:pt x="6000750" y="4560007"/>
              </a:moveTo>
              <a:lnTo>
                <a:pt x="6110817" y="4588051"/>
              </a:lnTo>
              <a:lnTo>
                <a:pt x="6117167" y="4730386"/>
              </a:lnTo>
              <a:lnTo>
                <a:pt x="6005513" y="4701813"/>
              </a:lnTo>
              <a:lnTo>
                <a:pt x="6000750" y="4560007"/>
              </a:lnTo>
              <a:close/>
              <a:moveTo>
                <a:pt x="7906839" y="4557440"/>
              </a:moveTo>
              <a:lnTo>
                <a:pt x="7918477" y="4672786"/>
              </a:lnTo>
              <a:lnTo>
                <a:pt x="8107338" y="4727284"/>
              </a:lnTo>
              <a:lnTo>
                <a:pt x="8096228" y="4609293"/>
              </a:lnTo>
              <a:lnTo>
                <a:pt x="7906839" y="4557440"/>
              </a:lnTo>
              <a:close/>
              <a:moveTo>
                <a:pt x="9196064" y="4553737"/>
              </a:moveTo>
              <a:lnTo>
                <a:pt x="9346835" y="4595007"/>
              </a:lnTo>
              <a:lnTo>
                <a:pt x="9369583" y="4736808"/>
              </a:lnTo>
              <a:lnTo>
                <a:pt x="9218812" y="4700299"/>
              </a:lnTo>
              <a:lnTo>
                <a:pt x="9196064" y="4553737"/>
              </a:lnTo>
              <a:close/>
              <a:moveTo>
                <a:pt x="5237163" y="4552070"/>
              </a:moveTo>
              <a:lnTo>
                <a:pt x="5307542" y="4569002"/>
              </a:lnTo>
              <a:lnTo>
                <a:pt x="5308600" y="4704987"/>
              </a:lnTo>
              <a:lnTo>
                <a:pt x="5238221" y="4689114"/>
              </a:lnTo>
              <a:lnTo>
                <a:pt x="5237163" y="4552070"/>
              </a:lnTo>
              <a:close/>
              <a:moveTo>
                <a:pt x="2683294" y="4548947"/>
              </a:moveTo>
              <a:lnTo>
                <a:pt x="2809793" y="4578042"/>
              </a:lnTo>
              <a:lnTo>
                <a:pt x="2803442" y="4654216"/>
              </a:lnTo>
              <a:lnTo>
                <a:pt x="2676942" y="4625651"/>
              </a:lnTo>
              <a:lnTo>
                <a:pt x="2683294" y="4548947"/>
              </a:lnTo>
              <a:close/>
              <a:moveTo>
                <a:pt x="2005806" y="4538367"/>
              </a:moveTo>
              <a:lnTo>
                <a:pt x="2139186" y="4567462"/>
              </a:lnTo>
              <a:lnTo>
                <a:pt x="2130717" y="4643108"/>
              </a:lnTo>
              <a:lnTo>
                <a:pt x="1996279" y="4612955"/>
              </a:lnTo>
              <a:lnTo>
                <a:pt x="2005806" y="4538367"/>
              </a:lnTo>
              <a:close/>
              <a:moveTo>
                <a:pt x="4355042" y="4534609"/>
              </a:moveTo>
              <a:lnTo>
                <a:pt x="4457700" y="4558420"/>
              </a:lnTo>
              <a:lnTo>
                <a:pt x="4453996" y="4707104"/>
              </a:lnTo>
              <a:lnTo>
                <a:pt x="4350808" y="4683822"/>
              </a:lnTo>
              <a:lnTo>
                <a:pt x="4355042" y="4534609"/>
              </a:lnTo>
              <a:close/>
              <a:moveTo>
                <a:pt x="5888038" y="4530905"/>
              </a:moveTo>
              <a:lnTo>
                <a:pt x="5959475" y="4549424"/>
              </a:lnTo>
              <a:lnTo>
                <a:pt x="5964767" y="4691230"/>
              </a:lnTo>
              <a:lnTo>
                <a:pt x="5891742" y="4673240"/>
              </a:lnTo>
              <a:lnTo>
                <a:pt x="5888038" y="4530905"/>
              </a:lnTo>
              <a:close/>
              <a:moveTo>
                <a:pt x="5077354" y="4513973"/>
              </a:moveTo>
              <a:lnTo>
                <a:pt x="5165725" y="4535138"/>
              </a:lnTo>
              <a:lnTo>
                <a:pt x="5165725" y="4672711"/>
              </a:lnTo>
              <a:lnTo>
                <a:pt x="5076825" y="4652075"/>
              </a:lnTo>
              <a:lnTo>
                <a:pt x="5077354" y="4513973"/>
              </a:lnTo>
              <a:close/>
              <a:moveTo>
                <a:pt x="2527683" y="4513504"/>
              </a:moveTo>
              <a:lnTo>
                <a:pt x="2648361" y="4541012"/>
              </a:lnTo>
              <a:lnTo>
                <a:pt x="2641480" y="4617716"/>
              </a:lnTo>
              <a:lnTo>
                <a:pt x="2520273" y="4590208"/>
              </a:lnTo>
              <a:lnTo>
                <a:pt x="2527683" y="4513504"/>
              </a:lnTo>
              <a:close/>
              <a:moveTo>
                <a:pt x="8390364" y="4512995"/>
              </a:moveTo>
              <a:lnTo>
                <a:pt x="8402003" y="4612467"/>
              </a:lnTo>
              <a:lnTo>
                <a:pt x="8613611" y="4672786"/>
              </a:lnTo>
              <a:lnTo>
                <a:pt x="8599328" y="4563790"/>
              </a:lnTo>
              <a:lnTo>
                <a:pt x="8390364" y="4512995"/>
              </a:lnTo>
              <a:close/>
              <a:moveTo>
                <a:pt x="1830611" y="4499751"/>
              </a:moveTo>
              <a:lnTo>
                <a:pt x="1962933" y="4528845"/>
              </a:lnTo>
              <a:lnTo>
                <a:pt x="1953935" y="4602904"/>
              </a:lnTo>
              <a:lnTo>
                <a:pt x="1821613" y="4573281"/>
              </a:lnTo>
              <a:lnTo>
                <a:pt x="1830611" y="4499751"/>
              </a:lnTo>
              <a:close/>
              <a:moveTo>
                <a:pt x="4198937" y="4499158"/>
              </a:moveTo>
              <a:lnTo>
                <a:pt x="4301067" y="4529318"/>
              </a:lnTo>
              <a:lnTo>
                <a:pt x="4296304" y="4673240"/>
              </a:lnTo>
              <a:lnTo>
                <a:pt x="4193117" y="4646254"/>
              </a:lnTo>
              <a:lnTo>
                <a:pt x="4198937" y="4499158"/>
              </a:lnTo>
              <a:close/>
              <a:moveTo>
                <a:pt x="5759450" y="4497041"/>
              </a:moveTo>
              <a:lnTo>
                <a:pt x="5844117" y="4519264"/>
              </a:lnTo>
              <a:lnTo>
                <a:pt x="5847821" y="4662657"/>
              </a:lnTo>
              <a:lnTo>
                <a:pt x="5762625" y="4640963"/>
              </a:lnTo>
              <a:lnTo>
                <a:pt x="5759450" y="4497041"/>
              </a:lnTo>
              <a:close/>
              <a:moveTo>
                <a:pt x="3023097" y="4492345"/>
              </a:moveTo>
              <a:lnTo>
                <a:pt x="3143244" y="4519852"/>
              </a:lnTo>
              <a:lnTo>
                <a:pt x="3136364" y="4596027"/>
              </a:lnTo>
              <a:lnTo>
                <a:pt x="3017804" y="4568520"/>
              </a:lnTo>
              <a:lnTo>
                <a:pt x="3023097" y="4492345"/>
              </a:lnTo>
              <a:close/>
              <a:moveTo>
                <a:pt x="8943721" y="4484423"/>
              </a:moveTo>
              <a:lnTo>
                <a:pt x="9102957" y="4527810"/>
              </a:lnTo>
              <a:lnTo>
                <a:pt x="9126233" y="4678077"/>
              </a:lnTo>
              <a:lnTo>
                <a:pt x="8966469" y="4638923"/>
              </a:lnTo>
              <a:lnTo>
                <a:pt x="8943721" y="4484423"/>
              </a:lnTo>
              <a:close/>
              <a:moveTo>
                <a:pt x="4938713" y="4481167"/>
              </a:moveTo>
              <a:lnTo>
                <a:pt x="5023908" y="4501274"/>
              </a:lnTo>
              <a:lnTo>
                <a:pt x="5022321" y="4639905"/>
              </a:lnTo>
              <a:lnTo>
                <a:pt x="4937125" y="4620327"/>
              </a:lnTo>
              <a:lnTo>
                <a:pt x="4938713" y="4481167"/>
              </a:lnTo>
              <a:close/>
              <a:moveTo>
                <a:pt x="2362017" y="4475417"/>
              </a:moveTo>
              <a:lnTo>
                <a:pt x="2489045" y="4504512"/>
              </a:lnTo>
              <a:lnTo>
                <a:pt x="2482164" y="4581744"/>
              </a:lnTo>
              <a:lnTo>
                <a:pt x="2353547" y="4552650"/>
              </a:lnTo>
              <a:lnTo>
                <a:pt x="2362017" y="4475417"/>
              </a:lnTo>
              <a:close/>
              <a:moveTo>
                <a:pt x="5626100" y="4463177"/>
              </a:moveTo>
              <a:lnTo>
                <a:pt x="5713413" y="4485400"/>
              </a:lnTo>
              <a:lnTo>
                <a:pt x="5717117" y="4629322"/>
              </a:lnTo>
              <a:lnTo>
                <a:pt x="5628217" y="4607628"/>
              </a:lnTo>
              <a:lnTo>
                <a:pt x="5626100" y="4463177"/>
              </a:lnTo>
              <a:close/>
              <a:moveTo>
                <a:pt x="1654359" y="4461134"/>
              </a:moveTo>
              <a:lnTo>
                <a:pt x="1787739" y="4490758"/>
              </a:lnTo>
              <a:lnTo>
                <a:pt x="1778741" y="4563759"/>
              </a:lnTo>
              <a:lnTo>
                <a:pt x="1645361" y="4533606"/>
              </a:lnTo>
              <a:lnTo>
                <a:pt x="1654359" y="4461134"/>
              </a:lnTo>
              <a:close/>
              <a:moveTo>
                <a:pt x="2865898" y="4455315"/>
              </a:moveTo>
              <a:lnTo>
                <a:pt x="2986576" y="4483881"/>
              </a:lnTo>
              <a:lnTo>
                <a:pt x="2980225" y="4558998"/>
              </a:lnTo>
              <a:lnTo>
                <a:pt x="2859547" y="4530961"/>
              </a:lnTo>
              <a:lnTo>
                <a:pt x="2865898" y="4455315"/>
              </a:lnTo>
              <a:close/>
              <a:moveTo>
                <a:pt x="4799542" y="4448361"/>
              </a:moveTo>
              <a:lnTo>
                <a:pt x="4892675" y="4470056"/>
              </a:lnTo>
              <a:lnTo>
                <a:pt x="4891617" y="4609745"/>
              </a:lnTo>
              <a:lnTo>
                <a:pt x="4797954" y="4588051"/>
              </a:lnTo>
              <a:lnTo>
                <a:pt x="4799542" y="4448361"/>
              </a:lnTo>
              <a:close/>
              <a:moveTo>
                <a:pt x="2188939" y="4435214"/>
              </a:moveTo>
              <a:lnTo>
                <a:pt x="2315969" y="4464837"/>
              </a:lnTo>
              <a:lnTo>
                <a:pt x="2308558" y="4542599"/>
              </a:lnTo>
              <a:lnTo>
                <a:pt x="2180470" y="4513504"/>
              </a:lnTo>
              <a:lnTo>
                <a:pt x="2188939" y="4435214"/>
              </a:lnTo>
              <a:close/>
              <a:moveTo>
                <a:pt x="5495925" y="4429313"/>
              </a:moveTo>
              <a:lnTo>
                <a:pt x="5564717" y="4446774"/>
              </a:lnTo>
              <a:lnTo>
                <a:pt x="5566304" y="4592284"/>
              </a:lnTo>
              <a:lnTo>
                <a:pt x="5498042" y="4574823"/>
              </a:lnTo>
              <a:lnTo>
                <a:pt x="5495925" y="4429313"/>
              </a:lnTo>
              <a:close/>
              <a:moveTo>
                <a:pt x="8697197" y="4416698"/>
              </a:moveTo>
              <a:lnTo>
                <a:pt x="8861723" y="4462201"/>
              </a:lnTo>
              <a:lnTo>
                <a:pt x="8884999" y="4619346"/>
              </a:lnTo>
              <a:lnTo>
                <a:pt x="8719416" y="4578605"/>
              </a:lnTo>
              <a:lnTo>
                <a:pt x="8697197" y="4416698"/>
              </a:lnTo>
              <a:close/>
              <a:moveTo>
                <a:pt x="2695468" y="4416170"/>
              </a:moveTo>
              <a:lnTo>
                <a:pt x="2821438" y="4445264"/>
              </a:lnTo>
              <a:lnTo>
                <a:pt x="2815087" y="4520381"/>
              </a:lnTo>
              <a:lnTo>
                <a:pt x="2688587" y="4490758"/>
              </a:lnTo>
              <a:lnTo>
                <a:pt x="2695468" y="4416170"/>
              </a:lnTo>
              <a:close/>
              <a:moveTo>
                <a:pt x="4657196" y="4414497"/>
              </a:moveTo>
              <a:lnTo>
                <a:pt x="4750329" y="4436721"/>
              </a:lnTo>
              <a:lnTo>
                <a:pt x="4748213" y="4577468"/>
              </a:lnTo>
              <a:lnTo>
                <a:pt x="4654550" y="4555774"/>
              </a:lnTo>
              <a:lnTo>
                <a:pt x="4657196" y="4414497"/>
              </a:lnTo>
              <a:close/>
              <a:moveTo>
                <a:pt x="2022214" y="4397126"/>
              </a:moveTo>
              <a:lnTo>
                <a:pt x="2154006" y="4427808"/>
              </a:lnTo>
              <a:lnTo>
                <a:pt x="2145538" y="4505570"/>
              </a:lnTo>
              <a:lnTo>
                <a:pt x="2012686" y="4475946"/>
              </a:lnTo>
              <a:lnTo>
                <a:pt x="2022214" y="4397126"/>
              </a:lnTo>
              <a:close/>
              <a:moveTo>
                <a:pt x="5369454" y="4396507"/>
              </a:moveTo>
              <a:lnTo>
                <a:pt x="5443009" y="4415026"/>
              </a:lnTo>
              <a:lnTo>
                <a:pt x="5444596" y="4561065"/>
              </a:lnTo>
              <a:lnTo>
                <a:pt x="5371571" y="4543075"/>
              </a:lnTo>
              <a:lnTo>
                <a:pt x="5369454" y="4396507"/>
              </a:lnTo>
              <a:close/>
              <a:moveTo>
                <a:pt x="2540915" y="4379669"/>
              </a:moveTo>
              <a:lnTo>
                <a:pt x="2659476" y="4407706"/>
              </a:lnTo>
              <a:lnTo>
                <a:pt x="2653125" y="4482294"/>
              </a:lnTo>
              <a:lnTo>
                <a:pt x="2533506" y="4454786"/>
              </a:lnTo>
              <a:lnTo>
                <a:pt x="2540915" y="4379669"/>
              </a:lnTo>
              <a:close/>
              <a:moveTo>
                <a:pt x="4504267" y="4377988"/>
              </a:moveTo>
              <a:lnTo>
                <a:pt x="4599517" y="4400211"/>
              </a:lnTo>
              <a:lnTo>
                <a:pt x="4596342" y="4542546"/>
              </a:lnTo>
              <a:lnTo>
                <a:pt x="4501092" y="4520323"/>
              </a:lnTo>
              <a:lnTo>
                <a:pt x="4504267" y="4377988"/>
              </a:lnTo>
              <a:close/>
              <a:moveTo>
                <a:pt x="5994400" y="4369522"/>
              </a:moveTo>
              <a:lnTo>
                <a:pt x="6101821" y="4396507"/>
              </a:lnTo>
              <a:lnTo>
                <a:pt x="6108171" y="4535138"/>
              </a:lnTo>
              <a:lnTo>
                <a:pt x="5999163" y="4507624"/>
              </a:lnTo>
              <a:lnTo>
                <a:pt x="5994400" y="4369522"/>
              </a:lnTo>
              <a:close/>
              <a:moveTo>
                <a:pt x="3032624" y="4363800"/>
              </a:moveTo>
              <a:lnTo>
                <a:pt x="3153301" y="4392894"/>
              </a:lnTo>
              <a:lnTo>
                <a:pt x="3148008" y="4469069"/>
              </a:lnTo>
              <a:lnTo>
                <a:pt x="3026802" y="4439975"/>
              </a:lnTo>
              <a:lnTo>
                <a:pt x="3032624" y="4363800"/>
              </a:lnTo>
              <a:close/>
              <a:moveTo>
                <a:pt x="5236104" y="4361585"/>
              </a:moveTo>
              <a:lnTo>
                <a:pt x="5306484" y="4379575"/>
              </a:lnTo>
              <a:lnTo>
                <a:pt x="5307013" y="4526672"/>
              </a:lnTo>
              <a:lnTo>
                <a:pt x="5236634" y="4509740"/>
              </a:lnTo>
              <a:lnTo>
                <a:pt x="5236104" y="4361585"/>
              </a:lnTo>
              <a:close/>
              <a:moveTo>
                <a:pt x="1848078" y="4357452"/>
              </a:moveTo>
              <a:lnTo>
                <a:pt x="1978283" y="4387604"/>
              </a:lnTo>
              <a:lnTo>
                <a:pt x="1969814" y="4466424"/>
              </a:lnTo>
              <a:lnTo>
                <a:pt x="1838551" y="4436801"/>
              </a:lnTo>
              <a:lnTo>
                <a:pt x="1848078" y="4357452"/>
              </a:lnTo>
              <a:close/>
              <a:moveTo>
                <a:pt x="7419610" y="4349501"/>
              </a:moveTo>
              <a:lnTo>
                <a:pt x="7428603" y="4457968"/>
              </a:lnTo>
              <a:lnTo>
                <a:pt x="7595245" y="4510350"/>
              </a:lnTo>
              <a:lnTo>
                <a:pt x="7584135" y="4398179"/>
              </a:lnTo>
              <a:lnTo>
                <a:pt x="7419610" y="4349501"/>
              </a:lnTo>
              <a:close/>
              <a:moveTo>
                <a:pt x="4360863" y="4344124"/>
              </a:moveTo>
              <a:lnTo>
                <a:pt x="4462992" y="4367934"/>
              </a:lnTo>
              <a:lnTo>
                <a:pt x="4458758" y="4510798"/>
              </a:lnTo>
              <a:lnTo>
                <a:pt x="4356629" y="4487517"/>
              </a:lnTo>
              <a:lnTo>
                <a:pt x="4360863" y="4344124"/>
              </a:lnTo>
              <a:close/>
              <a:moveTo>
                <a:pt x="2375248" y="4341053"/>
              </a:moveTo>
              <a:lnTo>
                <a:pt x="2501749" y="4370677"/>
              </a:lnTo>
              <a:lnTo>
                <a:pt x="2494867" y="4445793"/>
              </a:lnTo>
              <a:lnTo>
                <a:pt x="2367838" y="4415112"/>
              </a:lnTo>
              <a:lnTo>
                <a:pt x="2375248" y="4341053"/>
              </a:lnTo>
              <a:close/>
              <a:moveTo>
                <a:pt x="5881688" y="4340420"/>
              </a:moveTo>
              <a:lnTo>
                <a:pt x="5953125" y="4358939"/>
              </a:lnTo>
              <a:lnTo>
                <a:pt x="5957888" y="4497041"/>
              </a:lnTo>
              <a:lnTo>
                <a:pt x="5885921" y="4479051"/>
              </a:lnTo>
              <a:lnTo>
                <a:pt x="5881688" y="4340420"/>
              </a:lnTo>
              <a:close/>
              <a:moveTo>
                <a:pt x="2877543" y="4326770"/>
              </a:moveTo>
              <a:lnTo>
                <a:pt x="2997691" y="4355336"/>
              </a:lnTo>
              <a:lnTo>
                <a:pt x="2991339" y="4431511"/>
              </a:lnTo>
              <a:lnTo>
                <a:pt x="2870662" y="4402416"/>
              </a:lnTo>
              <a:lnTo>
                <a:pt x="2877543" y="4326770"/>
              </a:lnTo>
              <a:close/>
              <a:moveTo>
                <a:pt x="5077883" y="4320842"/>
              </a:moveTo>
              <a:lnTo>
                <a:pt x="5165725" y="4343595"/>
              </a:lnTo>
              <a:lnTo>
                <a:pt x="5165725" y="4491221"/>
              </a:lnTo>
              <a:lnTo>
                <a:pt x="5077354" y="4469526"/>
              </a:lnTo>
              <a:lnTo>
                <a:pt x="5077883" y="4320842"/>
              </a:lnTo>
              <a:close/>
              <a:moveTo>
                <a:pt x="1672355" y="4317248"/>
              </a:moveTo>
              <a:lnTo>
                <a:pt x="1806264" y="4347401"/>
              </a:lnTo>
              <a:lnTo>
                <a:pt x="1796207" y="4426750"/>
              </a:lnTo>
              <a:lnTo>
                <a:pt x="1662827" y="4396597"/>
              </a:lnTo>
              <a:lnTo>
                <a:pt x="1672355" y="4317248"/>
              </a:lnTo>
              <a:close/>
              <a:moveTo>
                <a:pt x="5754159" y="4308143"/>
              </a:moveTo>
              <a:lnTo>
                <a:pt x="5838825" y="4329308"/>
              </a:lnTo>
              <a:lnTo>
                <a:pt x="5842529" y="4468468"/>
              </a:lnTo>
              <a:lnTo>
                <a:pt x="5758392" y="4446774"/>
              </a:lnTo>
              <a:lnTo>
                <a:pt x="5754159" y="4308143"/>
              </a:lnTo>
              <a:close/>
              <a:moveTo>
                <a:pt x="4206875" y="4301794"/>
              </a:moveTo>
              <a:lnTo>
                <a:pt x="4307417" y="4331425"/>
              </a:lnTo>
              <a:lnTo>
                <a:pt x="4307946" y="4331425"/>
              </a:lnTo>
              <a:lnTo>
                <a:pt x="4302654" y="4475347"/>
              </a:lnTo>
              <a:lnTo>
                <a:pt x="4201054" y="4448891"/>
              </a:lnTo>
              <a:lnTo>
                <a:pt x="4206875" y="4301794"/>
              </a:lnTo>
              <a:close/>
              <a:moveTo>
                <a:pt x="2203759" y="4301379"/>
              </a:moveTo>
              <a:lnTo>
                <a:pt x="2329729" y="4331002"/>
              </a:lnTo>
              <a:lnTo>
                <a:pt x="2322320" y="4405061"/>
              </a:lnTo>
              <a:lnTo>
                <a:pt x="2195820" y="4375437"/>
              </a:lnTo>
              <a:lnTo>
                <a:pt x="2203759" y="4301379"/>
              </a:lnTo>
              <a:close/>
              <a:moveTo>
                <a:pt x="9155330" y="4292357"/>
              </a:moveTo>
              <a:lnTo>
                <a:pt x="9307159" y="4337332"/>
              </a:lnTo>
              <a:lnTo>
                <a:pt x="9328320" y="4472783"/>
              </a:lnTo>
              <a:lnTo>
                <a:pt x="9177549" y="4433629"/>
              </a:lnTo>
              <a:lnTo>
                <a:pt x="9155330" y="4292357"/>
              </a:lnTo>
              <a:close/>
              <a:moveTo>
                <a:pt x="2707112" y="4286567"/>
              </a:moveTo>
              <a:lnTo>
                <a:pt x="2832553" y="4316190"/>
              </a:lnTo>
              <a:lnTo>
                <a:pt x="2826202" y="4391307"/>
              </a:lnTo>
              <a:lnTo>
                <a:pt x="2700231" y="4361684"/>
              </a:lnTo>
              <a:lnTo>
                <a:pt x="2707112" y="4286567"/>
              </a:lnTo>
              <a:close/>
              <a:moveTo>
                <a:pt x="4939771" y="4284862"/>
              </a:moveTo>
              <a:lnTo>
                <a:pt x="5024967" y="4307614"/>
              </a:lnTo>
              <a:lnTo>
                <a:pt x="5023908" y="4455769"/>
              </a:lnTo>
              <a:lnTo>
                <a:pt x="4938713" y="4434604"/>
              </a:lnTo>
              <a:lnTo>
                <a:pt x="4939771" y="4284862"/>
              </a:lnTo>
              <a:close/>
              <a:moveTo>
                <a:pt x="7878271" y="4282304"/>
              </a:moveTo>
              <a:lnTo>
                <a:pt x="7889910" y="4398179"/>
              </a:lnTo>
              <a:lnTo>
                <a:pt x="8080887" y="4457439"/>
              </a:lnTo>
              <a:lnTo>
                <a:pt x="8069248" y="4334686"/>
              </a:lnTo>
              <a:lnTo>
                <a:pt x="7878271" y="4282304"/>
              </a:lnTo>
              <a:close/>
              <a:moveTo>
                <a:pt x="5621867" y="4274808"/>
              </a:moveTo>
              <a:lnTo>
                <a:pt x="5709179" y="4296502"/>
              </a:lnTo>
              <a:lnTo>
                <a:pt x="5712354" y="4435133"/>
              </a:lnTo>
              <a:lnTo>
                <a:pt x="5624513" y="4412910"/>
              </a:lnTo>
              <a:lnTo>
                <a:pt x="5621867" y="4274808"/>
              </a:lnTo>
              <a:close/>
              <a:moveTo>
                <a:pt x="2037563" y="4263291"/>
              </a:moveTo>
              <a:lnTo>
                <a:pt x="2168826" y="4293444"/>
              </a:lnTo>
              <a:lnTo>
                <a:pt x="2160887" y="4366974"/>
              </a:lnTo>
              <a:lnTo>
                <a:pt x="2029624" y="4335763"/>
              </a:lnTo>
              <a:lnTo>
                <a:pt x="2037563" y="4263291"/>
              </a:lnTo>
              <a:close/>
              <a:moveTo>
                <a:pt x="2553619" y="4250066"/>
              </a:moveTo>
              <a:lnTo>
                <a:pt x="2671120" y="4278103"/>
              </a:lnTo>
              <a:lnTo>
                <a:pt x="2664769" y="4352691"/>
              </a:lnTo>
              <a:lnTo>
                <a:pt x="2546737" y="4324654"/>
              </a:lnTo>
              <a:lnTo>
                <a:pt x="2553619" y="4250066"/>
              </a:lnTo>
              <a:close/>
              <a:moveTo>
                <a:pt x="4802188" y="4249410"/>
              </a:moveTo>
              <a:lnTo>
                <a:pt x="4895321" y="4273221"/>
              </a:lnTo>
              <a:lnTo>
                <a:pt x="4893204" y="4422963"/>
              </a:lnTo>
              <a:lnTo>
                <a:pt x="4800600" y="4399682"/>
              </a:lnTo>
              <a:lnTo>
                <a:pt x="4802188" y="4249410"/>
              </a:lnTo>
              <a:close/>
              <a:moveTo>
                <a:pt x="5492750" y="4241473"/>
              </a:moveTo>
              <a:lnTo>
                <a:pt x="5562071" y="4258934"/>
              </a:lnTo>
              <a:lnTo>
                <a:pt x="5564188" y="4397036"/>
              </a:lnTo>
              <a:lnTo>
                <a:pt x="5495396" y="4379575"/>
              </a:lnTo>
              <a:lnTo>
                <a:pt x="5492750" y="4241473"/>
              </a:lnTo>
              <a:close/>
              <a:moveTo>
                <a:pt x="3042151" y="4234726"/>
              </a:moveTo>
              <a:lnTo>
                <a:pt x="3162828" y="4263291"/>
              </a:lnTo>
              <a:lnTo>
                <a:pt x="3159652" y="4310371"/>
              </a:lnTo>
              <a:lnTo>
                <a:pt x="3157006" y="4339995"/>
              </a:lnTo>
              <a:lnTo>
                <a:pt x="3036329" y="4309313"/>
              </a:lnTo>
              <a:lnTo>
                <a:pt x="3042151" y="4234726"/>
              </a:lnTo>
              <a:close/>
              <a:moveTo>
                <a:pt x="8355978" y="4230981"/>
              </a:moveTo>
              <a:lnTo>
                <a:pt x="8369733" y="4343681"/>
              </a:lnTo>
              <a:lnTo>
                <a:pt x="8577109" y="4396063"/>
              </a:lnTo>
              <a:lnTo>
                <a:pt x="8563883" y="4289712"/>
              </a:lnTo>
              <a:lnTo>
                <a:pt x="8355978" y="4230981"/>
              </a:lnTo>
              <a:close/>
              <a:moveTo>
                <a:pt x="1865015" y="4222559"/>
              </a:moveTo>
              <a:lnTo>
                <a:pt x="1994161" y="4252711"/>
              </a:lnTo>
              <a:lnTo>
                <a:pt x="1985693" y="4325712"/>
              </a:lnTo>
              <a:lnTo>
                <a:pt x="1856017" y="4295560"/>
              </a:lnTo>
              <a:lnTo>
                <a:pt x="1865015" y="4222559"/>
              </a:lnTo>
              <a:close/>
              <a:moveTo>
                <a:pt x="8905103" y="4218283"/>
              </a:moveTo>
              <a:lnTo>
                <a:pt x="9062751" y="4264315"/>
              </a:lnTo>
              <a:lnTo>
                <a:pt x="9084970" y="4409819"/>
              </a:lnTo>
              <a:lnTo>
                <a:pt x="8926792" y="4368549"/>
              </a:lnTo>
              <a:lnTo>
                <a:pt x="8905103" y="4218283"/>
              </a:lnTo>
              <a:close/>
              <a:moveTo>
                <a:pt x="4660900" y="4212900"/>
              </a:moveTo>
              <a:lnTo>
                <a:pt x="4753504" y="4237240"/>
              </a:lnTo>
              <a:lnTo>
                <a:pt x="4750858" y="4387512"/>
              </a:lnTo>
              <a:lnTo>
                <a:pt x="4658254" y="4364230"/>
              </a:lnTo>
              <a:lnTo>
                <a:pt x="4660900" y="4212900"/>
              </a:lnTo>
              <a:close/>
              <a:moveTo>
                <a:pt x="2389010" y="4210921"/>
              </a:moveTo>
              <a:lnTo>
                <a:pt x="2514980" y="4240544"/>
              </a:lnTo>
              <a:lnTo>
                <a:pt x="2507571" y="4315132"/>
              </a:lnTo>
              <a:lnTo>
                <a:pt x="2381071" y="4284980"/>
              </a:lnTo>
              <a:lnTo>
                <a:pt x="2389010" y="4210921"/>
              </a:lnTo>
              <a:close/>
              <a:moveTo>
                <a:pt x="5367338" y="4210255"/>
              </a:moveTo>
              <a:lnTo>
                <a:pt x="5440892" y="4228774"/>
              </a:lnTo>
              <a:lnTo>
                <a:pt x="5442479" y="4366347"/>
              </a:lnTo>
              <a:lnTo>
                <a:pt x="5368925" y="4347298"/>
              </a:lnTo>
              <a:lnTo>
                <a:pt x="5367338" y="4210255"/>
              </a:lnTo>
              <a:close/>
              <a:moveTo>
                <a:pt x="2888658" y="4198225"/>
              </a:moveTo>
              <a:lnTo>
                <a:pt x="3008277" y="4226262"/>
              </a:lnTo>
              <a:lnTo>
                <a:pt x="3002455" y="4301379"/>
              </a:lnTo>
              <a:lnTo>
                <a:pt x="2882306" y="4270697"/>
              </a:lnTo>
              <a:lnTo>
                <a:pt x="2888658" y="4198225"/>
              </a:lnTo>
              <a:close/>
              <a:moveTo>
                <a:pt x="5988580" y="4196498"/>
              </a:moveTo>
              <a:lnTo>
                <a:pt x="6093355" y="4225070"/>
              </a:lnTo>
              <a:lnTo>
                <a:pt x="6099705" y="4366347"/>
              </a:lnTo>
              <a:lnTo>
                <a:pt x="5993342" y="4337774"/>
              </a:lnTo>
              <a:lnTo>
                <a:pt x="5988580" y="4196498"/>
              </a:lnTo>
              <a:close/>
              <a:moveTo>
                <a:pt x="1689821" y="4181826"/>
              </a:moveTo>
              <a:lnTo>
                <a:pt x="1822672" y="4213037"/>
              </a:lnTo>
              <a:lnTo>
                <a:pt x="1813674" y="4285509"/>
              </a:lnTo>
              <a:lnTo>
                <a:pt x="1680823" y="4254298"/>
              </a:lnTo>
              <a:lnTo>
                <a:pt x="1689821" y="4181826"/>
              </a:lnTo>
              <a:close/>
              <a:moveTo>
                <a:pt x="5234517" y="4176391"/>
              </a:moveTo>
              <a:lnTo>
                <a:pt x="5304896" y="4193852"/>
              </a:lnTo>
              <a:lnTo>
                <a:pt x="5305954" y="4331425"/>
              </a:lnTo>
              <a:lnTo>
                <a:pt x="5236104" y="4313963"/>
              </a:lnTo>
              <a:lnTo>
                <a:pt x="5234517" y="4176391"/>
              </a:lnTo>
              <a:close/>
              <a:moveTo>
                <a:pt x="4509558" y="4173745"/>
              </a:moveTo>
              <a:lnTo>
                <a:pt x="4603750" y="4198085"/>
              </a:lnTo>
              <a:lnTo>
                <a:pt x="4600575" y="4349944"/>
              </a:lnTo>
              <a:lnTo>
                <a:pt x="4505325" y="4326133"/>
              </a:lnTo>
              <a:lnTo>
                <a:pt x="4509558" y="4173745"/>
              </a:lnTo>
              <a:close/>
              <a:moveTo>
                <a:pt x="2218050" y="4170188"/>
              </a:moveTo>
              <a:lnTo>
                <a:pt x="2342962" y="4199812"/>
              </a:lnTo>
              <a:lnTo>
                <a:pt x="2335551" y="4273871"/>
              </a:lnTo>
              <a:lnTo>
                <a:pt x="2210111" y="4243718"/>
              </a:lnTo>
              <a:lnTo>
                <a:pt x="2218050" y="4170188"/>
              </a:lnTo>
              <a:close/>
              <a:moveTo>
                <a:pt x="5876396" y="4166866"/>
              </a:moveTo>
              <a:lnTo>
                <a:pt x="5947304" y="4185386"/>
              </a:lnTo>
              <a:lnTo>
                <a:pt x="5952596" y="4326662"/>
              </a:lnTo>
              <a:lnTo>
                <a:pt x="5880629" y="4308143"/>
              </a:lnTo>
              <a:lnTo>
                <a:pt x="5876396" y="4166866"/>
              </a:lnTo>
              <a:close/>
              <a:moveTo>
                <a:pt x="2718227" y="4157493"/>
              </a:moveTo>
              <a:lnTo>
                <a:pt x="2843668" y="4187116"/>
              </a:lnTo>
              <a:lnTo>
                <a:pt x="2836787" y="4260117"/>
              </a:lnTo>
              <a:lnTo>
                <a:pt x="2712405" y="4228378"/>
              </a:lnTo>
              <a:lnTo>
                <a:pt x="2718227" y="4157493"/>
              </a:lnTo>
              <a:close/>
              <a:moveTo>
                <a:pt x="8660695" y="4145266"/>
              </a:moveTo>
              <a:lnTo>
                <a:pt x="8822575" y="4193414"/>
              </a:lnTo>
              <a:lnTo>
                <a:pt x="8845323" y="4346856"/>
              </a:lnTo>
              <a:lnTo>
                <a:pt x="8682384" y="4305056"/>
              </a:lnTo>
              <a:lnTo>
                <a:pt x="8660695" y="4145266"/>
              </a:lnTo>
              <a:close/>
              <a:moveTo>
                <a:pt x="4367742" y="4137235"/>
              </a:moveTo>
              <a:lnTo>
                <a:pt x="4468283" y="4163162"/>
              </a:lnTo>
              <a:lnTo>
                <a:pt x="4464050" y="4316080"/>
              </a:lnTo>
              <a:lnTo>
                <a:pt x="4362979" y="4290153"/>
              </a:lnTo>
              <a:lnTo>
                <a:pt x="4367742" y="4137235"/>
              </a:lnTo>
              <a:close/>
              <a:moveTo>
                <a:pt x="5078413" y="4136706"/>
              </a:moveTo>
              <a:lnTo>
                <a:pt x="5165725" y="4158400"/>
              </a:lnTo>
              <a:lnTo>
                <a:pt x="5165725" y="4295973"/>
              </a:lnTo>
              <a:lnTo>
                <a:pt x="5077883" y="4273750"/>
              </a:lnTo>
              <a:lnTo>
                <a:pt x="5078413" y="4136706"/>
              </a:lnTo>
              <a:close/>
              <a:moveTo>
                <a:pt x="5749925" y="4132473"/>
              </a:moveTo>
              <a:lnTo>
                <a:pt x="5833534" y="4155226"/>
              </a:lnTo>
              <a:lnTo>
                <a:pt x="5837767" y="4297031"/>
              </a:lnTo>
              <a:lnTo>
                <a:pt x="5753629" y="4274808"/>
              </a:lnTo>
              <a:lnTo>
                <a:pt x="5749925" y="4132473"/>
              </a:lnTo>
              <a:close/>
              <a:moveTo>
                <a:pt x="2053441" y="4131043"/>
              </a:moveTo>
              <a:lnTo>
                <a:pt x="2183646" y="4161725"/>
              </a:lnTo>
              <a:lnTo>
                <a:pt x="2175178" y="4235255"/>
              </a:lnTo>
              <a:lnTo>
                <a:pt x="2044973" y="4204573"/>
              </a:lnTo>
              <a:lnTo>
                <a:pt x="2053441" y="4131043"/>
              </a:lnTo>
              <a:close/>
              <a:moveTo>
                <a:pt x="2566321" y="4120992"/>
              </a:moveTo>
              <a:lnTo>
                <a:pt x="2682235" y="4149029"/>
              </a:lnTo>
              <a:lnTo>
                <a:pt x="2675884" y="4219385"/>
              </a:lnTo>
              <a:lnTo>
                <a:pt x="2559441" y="4190290"/>
              </a:lnTo>
              <a:lnTo>
                <a:pt x="2566321" y="4120992"/>
              </a:lnTo>
              <a:close/>
              <a:moveTo>
                <a:pt x="4213754" y="4108133"/>
              </a:moveTo>
              <a:lnTo>
                <a:pt x="4313767" y="4137764"/>
              </a:lnTo>
              <a:lnTo>
                <a:pt x="4309004" y="4281687"/>
              </a:lnTo>
              <a:lnTo>
                <a:pt x="4207933" y="4255230"/>
              </a:lnTo>
              <a:lnTo>
                <a:pt x="4213754" y="4108133"/>
              </a:lnTo>
              <a:close/>
              <a:moveTo>
                <a:pt x="4941888" y="4101784"/>
              </a:moveTo>
              <a:lnTo>
                <a:pt x="5027083" y="4123478"/>
              </a:lnTo>
              <a:lnTo>
                <a:pt x="5025496" y="4260522"/>
              </a:lnTo>
              <a:lnTo>
                <a:pt x="4940300" y="4238298"/>
              </a:lnTo>
              <a:lnTo>
                <a:pt x="4941888" y="4101784"/>
              </a:lnTo>
              <a:close/>
              <a:moveTo>
                <a:pt x="5618692" y="4097022"/>
              </a:moveTo>
              <a:lnTo>
                <a:pt x="5705475" y="4120303"/>
              </a:lnTo>
              <a:lnTo>
                <a:pt x="5708650" y="4263167"/>
              </a:lnTo>
              <a:lnTo>
                <a:pt x="5621338" y="4239886"/>
              </a:lnTo>
              <a:lnTo>
                <a:pt x="5618692" y="4097022"/>
              </a:lnTo>
              <a:close/>
              <a:moveTo>
                <a:pt x="7398978" y="4095001"/>
              </a:moveTo>
              <a:lnTo>
                <a:pt x="7406384" y="4187065"/>
              </a:lnTo>
              <a:lnTo>
                <a:pt x="7569323" y="4238918"/>
              </a:lnTo>
              <a:lnTo>
                <a:pt x="7557155" y="4106641"/>
              </a:lnTo>
              <a:lnTo>
                <a:pt x="7398978" y="4095001"/>
              </a:lnTo>
              <a:close/>
              <a:moveTo>
                <a:pt x="1880893" y="4090311"/>
              </a:moveTo>
              <a:lnTo>
                <a:pt x="2008981" y="4120463"/>
              </a:lnTo>
              <a:lnTo>
                <a:pt x="2001042" y="4193464"/>
              </a:lnTo>
              <a:lnTo>
                <a:pt x="1871896" y="4162254"/>
              </a:lnTo>
              <a:lnTo>
                <a:pt x="1880893" y="4090311"/>
              </a:lnTo>
              <a:close/>
              <a:moveTo>
                <a:pt x="2402772" y="4082376"/>
              </a:moveTo>
              <a:lnTo>
                <a:pt x="2527154" y="4111999"/>
              </a:lnTo>
              <a:lnTo>
                <a:pt x="2520803" y="4180768"/>
              </a:lnTo>
              <a:lnTo>
                <a:pt x="2395362" y="4149558"/>
              </a:lnTo>
              <a:lnTo>
                <a:pt x="2402772" y="4082376"/>
              </a:lnTo>
              <a:close/>
              <a:moveTo>
                <a:pt x="4804833" y="4066862"/>
              </a:moveTo>
              <a:lnTo>
                <a:pt x="4897438" y="4090143"/>
              </a:lnTo>
              <a:lnTo>
                <a:pt x="4895321" y="4227716"/>
              </a:lnTo>
              <a:lnTo>
                <a:pt x="4803246" y="4203376"/>
              </a:lnTo>
              <a:lnTo>
                <a:pt x="4804833" y="4066862"/>
              </a:lnTo>
              <a:close/>
              <a:moveTo>
                <a:pt x="5490104" y="4063158"/>
              </a:moveTo>
              <a:lnTo>
                <a:pt x="5559425" y="4081148"/>
              </a:lnTo>
              <a:lnTo>
                <a:pt x="5561542" y="4224541"/>
              </a:lnTo>
              <a:lnTo>
                <a:pt x="5492221" y="4206022"/>
              </a:lnTo>
              <a:lnTo>
                <a:pt x="5490104" y="4063158"/>
              </a:lnTo>
              <a:close/>
              <a:moveTo>
                <a:pt x="2901361" y="4050636"/>
              </a:moveTo>
              <a:lnTo>
                <a:pt x="3171826" y="4117818"/>
              </a:lnTo>
              <a:lnTo>
                <a:pt x="3160182" y="4209334"/>
              </a:lnTo>
              <a:lnTo>
                <a:pt x="3046385" y="4181826"/>
              </a:lnTo>
              <a:lnTo>
                <a:pt x="3046385" y="4181297"/>
              </a:lnTo>
              <a:lnTo>
                <a:pt x="3044268" y="4181297"/>
              </a:lnTo>
              <a:lnTo>
                <a:pt x="2893950" y="4144268"/>
              </a:lnTo>
              <a:lnTo>
                <a:pt x="2901361" y="4050636"/>
              </a:lnTo>
              <a:close/>
              <a:moveTo>
                <a:pt x="1706758" y="4049049"/>
              </a:moveTo>
              <a:lnTo>
                <a:pt x="1839080" y="4080789"/>
              </a:lnTo>
              <a:lnTo>
                <a:pt x="1830611" y="4152732"/>
              </a:lnTo>
              <a:lnTo>
                <a:pt x="1697760" y="4120992"/>
              </a:lnTo>
              <a:lnTo>
                <a:pt x="1706758" y="4049049"/>
              </a:lnTo>
              <a:close/>
              <a:moveTo>
                <a:pt x="2232340" y="4041643"/>
              </a:moveTo>
              <a:lnTo>
                <a:pt x="2356195" y="4071267"/>
              </a:lnTo>
              <a:lnTo>
                <a:pt x="2349843" y="4137920"/>
              </a:lnTo>
              <a:lnTo>
                <a:pt x="2224931" y="4107238"/>
              </a:lnTo>
              <a:lnTo>
                <a:pt x="2232340" y="4041643"/>
              </a:lnTo>
              <a:close/>
              <a:moveTo>
                <a:pt x="4665133" y="4031410"/>
              </a:moveTo>
              <a:lnTo>
                <a:pt x="4756679" y="4054692"/>
              </a:lnTo>
              <a:lnTo>
                <a:pt x="4754033" y="4191206"/>
              </a:lnTo>
              <a:lnTo>
                <a:pt x="4662488" y="4167925"/>
              </a:lnTo>
              <a:lnTo>
                <a:pt x="4665133" y="4031410"/>
              </a:lnTo>
              <a:close/>
              <a:moveTo>
                <a:pt x="5365221" y="4028764"/>
              </a:moveTo>
              <a:lnTo>
                <a:pt x="5438775" y="4048871"/>
              </a:lnTo>
              <a:lnTo>
                <a:pt x="5440892" y="4192264"/>
              </a:lnTo>
              <a:lnTo>
                <a:pt x="5367338" y="4172687"/>
              </a:lnTo>
              <a:lnTo>
                <a:pt x="5365221" y="4028764"/>
              </a:lnTo>
              <a:close/>
              <a:moveTo>
                <a:pt x="7851291" y="4021455"/>
              </a:moveTo>
              <a:lnTo>
                <a:pt x="7861872" y="4123043"/>
              </a:lnTo>
              <a:lnTo>
                <a:pt x="8068190" y="4187594"/>
              </a:lnTo>
              <a:lnTo>
                <a:pt x="8053377" y="4076482"/>
              </a:lnTo>
              <a:lnTo>
                <a:pt x="7851291" y="4021455"/>
              </a:lnTo>
              <a:close/>
              <a:moveTo>
                <a:pt x="5982230" y="4019240"/>
              </a:moveTo>
              <a:lnTo>
                <a:pt x="6084888" y="4046755"/>
              </a:lnTo>
              <a:lnTo>
                <a:pt x="6091767" y="4193852"/>
              </a:lnTo>
              <a:lnTo>
                <a:pt x="5987521" y="4165808"/>
              </a:lnTo>
              <a:lnTo>
                <a:pt x="5982230" y="4019240"/>
              </a:lnTo>
              <a:close/>
              <a:moveTo>
                <a:pt x="9113537" y="4018809"/>
              </a:moveTo>
              <a:lnTo>
                <a:pt x="9264308" y="4062725"/>
              </a:lnTo>
              <a:lnTo>
                <a:pt x="9289172" y="4218812"/>
              </a:lnTo>
              <a:lnTo>
                <a:pt x="9137872" y="4178070"/>
              </a:lnTo>
              <a:lnTo>
                <a:pt x="9113537" y="4018809"/>
              </a:lnTo>
              <a:close/>
              <a:moveTo>
                <a:pt x="2068261" y="4003027"/>
              </a:moveTo>
              <a:lnTo>
                <a:pt x="2197938" y="4034237"/>
              </a:lnTo>
              <a:lnTo>
                <a:pt x="2191056" y="4097716"/>
              </a:lnTo>
              <a:lnTo>
                <a:pt x="2060852" y="4065977"/>
              </a:lnTo>
              <a:lnTo>
                <a:pt x="2068261" y="4003027"/>
              </a:lnTo>
              <a:close/>
              <a:moveTo>
                <a:pt x="5233459" y="3993842"/>
              </a:moveTo>
              <a:lnTo>
                <a:pt x="5303838" y="4012891"/>
              </a:lnTo>
              <a:lnTo>
                <a:pt x="5304896" y="4156284"/>
              </a:lnTo>
              <a:lnTo>
                <a:pt x="5234517" y="4137764"/>
              </a:lnTo>
              <a:lnTo>
                <a:pt x="5233459" y="3993842"/>
              </a:lnTo>
              <a:close/>
              <a:moveTo>
                <a:pt x="4513792" y="3992784"/>
              </a:moveTo>
              <a:lnTo>
                <a:pt x="4607454" y="4016595"/>
              </a:lnTo>
              <a:lnTo>
                <a:pt x="4604808" y="4153109"/>
              </a:lnTo>
              <a:lnTo>
                <a:pt x="4510617" y="4129298"/>
              </a:lnTo>
              <a:lnTo>
                <a:pt x="4513792" y="3992784"/>
              </a:lnTo>
              <a:close/>
              <a:moveTo>
                <a:pt x="5871104" y="3988551"/>
              </a:moveTo>
              <a:lnTo>
                <a:pt x="5941484" y="4007599"/>
              </a:lnTo>
              <a:lnTo>
                <a:pt x="5946775" y="4154167"/>
              </a:lnTo>
              <a:lnTo>
                <a:pt x="5875867" y="4134590"/>
              </a:lnTo>
              <a:lnTo>
                <a:pt x="5871104" y="3988551"/>
              </a:lnTo>
              <a:close/>
              <a:moveTo>
                <a:pt x="8326353" y="3981772"/>
              </a:moveTo>
              <a:lnTo>
                <a:pt x="8335875" y="4063254"/>
              </a:lnTo>
              <a:lnTo>
                <a:pt x="8542723" y="4126218"/>
              </a:lnTo>
              <a:lnTo>
                <a:pt x="8529497" y="4027275"/>
              </a:lnTo>
              <a:lnTo>
                <a:pt x="8326353" y="3981772"/>
              </a:lnTo>
              <a:close/>
              <a:moveTo>
                <a:pt x="2581141" y="3970758"/>
              </a:moveTo>
              <a:lnTo>
                <a:pt x="2856371" y="4039527"/>
              </a:lnTo>
              <a:lnTo>
                <a:pt x="2847903" y="4132630"/>
              </a:lnTo>
              <a:lnTo>
                <a:pt x="2572144" y="4065977"/>
              </a:lnTo>
              <a:lnTo>
                <a:pt x="2581141" y="3970758"/>
              </a:lnTo>
              <a:close/>
              <a:moveTo>
                <a:pt x="1896243" y="3962294"/>
              </a:moveTo>
              <a:lnTo>
                <a:pt x="2023802" y="3992976"/>
              </a:lnTo>
              <a:lnTo>
                <a:pt x="2016391" y="4054868"/>
              </a:lnTo>
              <a:lnTo>
                <a:pt x="1889362" y="4023129"/>
              </a:lnTo>
              <a:lnTo>
                <a:pt x="1896243" y="3962294"/>
              </a:lnTo>
              <a:close/>
              <a:moveTo>
                <a:pt x="4373563" y="3957332"/>
              </a:moveTo>
              <a:lnTo>
                <a:pt x="4473046" y="3982201"/>
              </a:lnTo>
              <a:lnTo>
                <a:pt x="4469342" y="4119245"/>
              </a:lnTo>
              <a:lnTo>
                <a:pt x="4369329" y="4093318"/>
              </a:lnTo>
              <a:lnTo>
                <a:pt x="4373563" y="3957332"/>
              </a:lnTo>
              <a:close/>
              <a:moveTo>
                <a:pt x="5745163" y="3954687"/>
              </a:moveTo>
              <a:lnTo>
                <a:pt x="5828771" y="3976910"/>
              </a:lnTo>
              <a:lnTo>
                <a:pt x="5833004" y="4122949"/>
              </a:lnTo>
              <a:lnTo>
                <a:pt x="5749396" y="4099667"/>
              </a:lnTo>
              <a:lnTo>
                <a:pt x="5745163" y="3954687"/>
              </a:lnTo>
              <a:close/>
              <a:moveTo>
                <a:pt x="5080000" y="3952041"/>
              </a:moveTo>
              <a:lnTo>
                <a:pt x="5165725" y="3975323"/>
              </a:lnTo>
              <a:lnTo>
                <a:pt x="5165725" y="4119774"/>
              </a:lnTo>
              <a:lnTo>
                <a:pt x="5079471" y="4097022"/>
              </a:lnTo>
              <a:lnTo>
                <a:pt x="5080000" y="3952041"/>
              </a:lnTo>
              <a:close/>
              <a:moveTo>
                <a:pt x="8864897" y="3946321"/>
              </a:moveTo>
              <a:lnTo>
                <a:pt x="9019900" y="3991295"/>
              </a:lnTo>
              <a:lnTo>
                <a:pt x="9045293" y="4152673"/>
              </a:lnTo>
              <a:lnTo>
                <a:pt x="8889761" y="4110874"/>
              </a:lnTo>
              <a:lnTo>
                <a:pt x="8864897" y="3946321"/>
              </a:lnTo>
              <a:close/>
              <a:moveTo>
                <a:pt x="1723695" y="3921033"/>
              </a:moveTo>
              <a:lnTo>
                <a:pt x="1854959" y="3952773"/>
              </a:lnTo>
              <a:lnTo>
                <a:pt x="1847548" y="4013078"/>
              </a:lnTo>
              <a:lnTo>
                <a:pt x="1715755" y="3979222"/>
              </a:lnTo>
              <a:lnTo>
                <a:pt x="1723695" y="3921033"/>
              </a:lnTo>
              <a:close/>
              <a:moveTo>
                <a:pt x="4220633" y="3920823"/>
              </a:moveTo>
              <a:lnTo>
                <a:pt x="4320117" y="3949925"/>
              </a:lnTo>
              <a:lnTo>
                <a:pt x="4315883" y="4093847"/>
              </a:lnTo>
              <a:lnTo>
                <a:pt x="4214813" y="4067391"/>
              </a:lnTo>
              <a:lnTo>
                <a:pt x="4220633" y="3920823"/>
              </a:lnTo>
              <a:close/>
              <a:moveTo>
                <a:pt x="5615517" y="3919235"/>
              </a:moveTo>
              <a:lnTo>
                <a:pt x="5700713" y="3942517"/>
              </a:lnTo>
              <a:lnTo>
                <a:pt x="5703888" y="4087497"/>
              </a:lnTo>
              <a:lnTo>
                <a:pt x="5618163" y="4063687"/>
              </a:lnTo>
              <a:lnTo>
                <a:pt x="5615517" y="3919235"/>
              </a:lnTo>
              <a:close/>
              <a:moveTo>
                <a:pt x="4943475" y="3915002"/>
              </a:moveTo>
              <a:lnTo>
                <a:pt x="5028142" y="3938284"/>
              </a:lnTo>
              <a:lnTo>
                <a:pt x="5027083" y="4083794"/>
              </a:lnTo>
              <a:lnTo>
                <a:pt x="4942417" y="4061041"/>
              </a:lnTo>
              <a:lnTo>
                <a:pt x="4943475" y="3915002"/>
              </a:lnTo>
              <a:close/>
              <a:moveTo>
                <a:pt x="2249807" y="3887707"/>
              </a:moveTo>
              <a:lnTo>
                <a:pt x="2541974" y="3960707"/>
              </a:lnTo>
              <a:lnTo>
                <a:pt x="2532447" y="4055926"/>
              </a:lnTo>
              <a:lnTo>
                <a:pt x="2238692" y="3983983"/>
              </a:lnTo>
              <a:lnTo>
                <a:pt x="2249807" y="3887707"/>
              </a:lnTo>
              <a:close/>
              <a:moveTo>
                <a:pt x="5487988" y="3884313"/>
              </a:moveTo>
              <a:lnTo>
                <a:pt x="5556779" y="3902833"/>
              </a:lnTo>
              <a:lnTo>
                <a:pt x="5558896" y="4047284"/>
              </a:lnTo>
              <a:lnTo>
                <a:pt x="5489575" y="4028764"/>
              </a:lnTo>
              <a:lnTo>
                <a:pt x="5487988" y="3884313"/>
              </a:lnTo>
              <a:close/>
              <a:moveTo>
                <a:pt x="4807479" y="3879022"/>
              </a:moveTo>
              <a:lnTo>
                <a:pt x="4899025" y="3903362"/>
              </a:lnTo>
              <a:lnTo>
                <a:pt x="4897438" y="4049400"/>
              </a:lnTo>
              <a:lnTo>
                <a:pt x="4805363" y="4025061"/>
              </a:lnTo>
              <a:lnTo>
                <a:pt x="4807479" y="3879022"/>
              </a:lnTo>
              <a:close/>
              <a:moveTo>
                <a:pt x="8624192" y="3875950"/>
              </a:moveTo>
              <a:lnTo>
                <a:pt x="8782369" y="3921982"/>
              </a:lnTo>
              <a:lnTo>
                <a:pt x="8807233" y="4088122"/>
              </a:lnTo>
              <a:lnTo>
                <a:pt x="8646940" y="4045264"/>
              </a:lnTo>
              <a:lnTo>
                <a:pt x="8624192" y="3875950"/>
              </a:lnTo>
              <a:close/>
              <a:moveTo>
                <a:pt x="5363104" y="3849920"/>
              </a:moveTo>
              <a:lnTo>
                <a:pt x="5436659" y="3870027"/>
              </a:lnTo>
              <a:lnTo>
                <a:pt x="5438246" y="4014478"/>
              </a:lnTo>
              <a:lnTo>
                <a:pt x="5364692" y="3993842"/>
              </a:lnTo>
              <a:lnTo>
                <a:pt x="5363104" y="3849920"/>
              </a:lnTo>
              <a:close/>
              <a:moveTo>
                <a:pt x="2086786" y="3846974"/>
              </a:moveTo>
              <a:lnTo>
                <a:pt x="2214874" y="3879243"/>
              </a:lnTo>
              <a:lnTo>
                <a:pt x="2204289" y="3975519"/>
              </a:lnTo>
              <a:lnTo>
                <a:pt x="2075142" y="3943780"/>
              </a:lnTo>
              <a:lnTo>
                <a:pt x="2086786" y="3846974"/>
              </a:lnTo>
              <a:close/>
              <a:moveTo>
                <a:pt x="5976409" y="3846745"/>
              </a:moveTo>
              <a:lnTo>
                <a:pt x="6076421" y="3875318"/>
              </a:lnTo>
              <a:lnTo>
                <a:pt x="6083300" y="4017124"/>
              </a:lnTo>
              <a:lnTo>
                <a:pt x="5981700" y="3988022"/>
              </a:lnTo>
              <a:lnTo>
                <a:pt x="5976409" y="3846745"/>
              </a:lnTo>
              <a:close/>
              <a:moveTo>
                <a:pt x="4668308" y="3841454"/>
              </a:moveTo>
              <a:lnTo>
                <a:pt x="4759854" y="3866323"/>
              </a:lnTo>
              <a:lnTo>
                <a:pt x="4757208" y="4012891"/>
              </a:lnTo>
              <a:lnTo>
                <a:pt x="4665663" y="3988022"/>
              </a:lnTo>
              <a:lnTo>
                <a:pt x="4668308" y="3841454"/>
              </a:lnTo>
              <a:close/>
              <a:moveTo>
                <a:pt x="5865284" y="3816056"/>
              </a:moveTo>
              <a:lnTo>
                <a:pt x="5935663" y="3835104"/>
              </a:lnTo>
              <a:lnTo>
                <a:pt x="5940425" y="3976381"/>
              </a:lnTo>
              <a:lnTo>
                <a:pt x="5870046" y="3956274"/>
              </a:lnTo>
              <a:lnTo>
                <a:pt x="5865284" y="3816056"/>
              </a:lnTo>
              <a:close/>
              <a:moveTo>
                <a:pt x="5232400" y="3814469"/>
              </a:moveTo>
              <a:lnTo>
                <a:pt x="5302779" y="3834046"/>
              </a:lnTo>
              <a:lnTo>
                <a:pt x="5303838" y="3976910"/>
              </a:lnTo>
              <a:lnTo>
                <a:pt x="5233459" y="3957862"/>
              </a:lnTo>
              <a:lnTo>
                <a:pt x="5232400" y="3814469"/>
              </a:lnTo>
              <a:close/>
              <a:moveTo>
                <a:pt x="1915827" y="3804655"/>
              </a:moveTo>
              <a:lnTo>
                <a:pt x="2041797" y="3835336"/>
              </a:lnTo>
              <a:lnTo>
                <a:pt x="2030153" y="3932671"/>
              </a:lnTo>
              <a:lnTo>
                <a:pt x="1904182" y="3901989"/>
              </a:lnTo>
              <a:lnTo>
                <a:pt x="1915827" y="3804655"/>
              </a:lnTo>
              <a:close/>
              <a:moveTo>
                <a:pt x="4518554" y="3801240"/>
              </a:moveTo>
              <a:lnTo>
                <a:pt x="4611158" y="3826109"/>
              </a:lnTo>
              <a:lnTo>
                <a:pt x="4607983" y="3973206"/>
              </a:lnTo>
              <a:lnTo>
                <a:pt x="4515379" y="3948866"/>
              </a:lnTo>
              <a:lnTo>
                <a:pt x="4518554" y="3801240"/>
              </a:lnTo>
              <a:close/>
              <a:moveTo>
                <a:pt x="5740929" y="3780075"/>
              </a:moveTo>
              <a:lnTo>
                <a:pt x="5824009" y="3804415"/>
              </a:lnTo>
              <a:lnTo>
                <a:pt x="5827713" y="3944104"/>
              </a:lnTo>
              <a:lnTo>
                <a:pt x="5744104" y="3920294"/>
              </a:lnTo>
              <a:lnTo>
                <a:pt x="5740929" y="3780075"/>
              </a:lnTo>
              <a:close/>
              <a:moveTo>
                <a:pt x="9075977" y="3776478"/>
              </a:moveTo>
              <a:lnTo>
                <a:pt x="9227277" y="3822510"/>
              </a:lnTo>
              <a:lnTo>
                <a:pt x="9248437" y="3960607"/>
              </a:lnTo>
              <a:lnTo>
                <a:pt x="9097137" y="3914046"/>
              </a:lnTo>
              <a:lnTo>
                <a:pt x="9075977" y="3776478"/>
              </a:lnTo>
              <a:close/>
              <a:moveTo>
                <a:pt x="5080529" y="3773197"/>
              </a:moveTo>
              <a:lnTo>
                <a:pt x="5165725" y="3796478"/>
              </a:lnTo>
              <a:lnTo>
                <a:pt x="5165725" y="3938813"/>
              </a:lnTo>
              <a:lnTo>
                <a:pt x="5080000" y="3916061"/>
              </a:lnTo>
              <a:lnTo>
                <a:pt x="5080529" y="3773197"/>
              </a:lnTo>
              <a:close/>
              <a:moveTo>
                <a:pt x="4379383" y="3763672"/>
              </a:moveTo>
              <a:lnTo>
                <a:pt x="4477808" y="3790129"/>
              </a:lnTo>
              <a:lnTo>
                <a:pt x="4474104" y="3937755"/>
              </a:lnTo>
              <a:lnTo>
                <a:pt x="4375150" y="3911828"/>
              </a:lnTo>
              <a:lnTo>
                <a:pt x="4379383" y="3763672"/>
              </a:lnTo>
              <a:close/>
              <a:moveTo>
                <a:pt x="1743279" y="3761277"/>
              </a:moveTo>
              <a:lnTo>
                <a:pt x="1875071" y="3794075"/>
              </a:lnTo>
              <a:lnTo>
                <a:pt x="1862898" y="3891410"/>
              </a:lnTo>
              <a:lnTo>
                <a:pt x="1731105" y="3859141"/>
              </a:lnTo>
              <a:lnTo>
                <a:pt x="1743279" y="3761277"/>
              </a:lnTo>
              <a:close/>
              <a:moveTo>
                <a:pt x="7824311" y="3758488"/>
              </a:moveTo>
              <a:lnTo>
                <a:pt x="7834892" y="3861664"/>
              </a:lnTo>
              <a:lnTo>
                <a:pt x="8033275" y="3923570"/>
              </a:lnTo>
              <a:lnTo>
                <a:pt x="8018462" y="3811399"/>
              </a:lnTo>
              <a:lnTo>
                <a:pt x="7824311" y="3758488"/>
              </a:lnTo>
              <a:close/>
              <a:moveTo>
                <a:pt x="5611813" y="3744095"/>
              </a:moveTo>
              <a:lnTo>
                <a:pt x="5697009" y="3767905"/>
              </a:lnTo>
              <a:lnTo>
                <a:pt x="5700184" y="3908124"/>
              </a:lnTo>
              <a:lnTo>
                <a:pt x="5614459" y="3883784"/>
              </a:lnTo>
              <a:lnTo>
                <a:pt x="5611813" y="3744095"/>
              </a:lnTo>
              <a:close/>
              <a:moveTo>
                <a:pt x="4945063" y="3736687"/>
              </a:moveTo>
              <a:lnTo>
                <a:pt x="5029729" y="3759439"/>
              </a:lnTo>
              <a:lnTo>
                <a:pt x="5028671" y="3901774"/>
              </a:lnTo>
              <a:lnTo>
                <a:pt x="4943475" y="3878493"/>
              </a:lnTo>
              <a:lnTo>
                <a:pt x="4945063" y="3736687"/>
              </a:lnTo>
              <a:close/>
              <a:moveTo>
                <a:pt x="4228042" y="3729808"/>
              </a:moveTo>
              <a:lnTo>
                <a:pt x="4330700" y="3760498"/>
              </a:lnTo>
              <a:lnTo>
                <a:pt x="4326467" y="3904420"/>
              </a:lnTo>
              <a:lnTo>
                <a:pt x="4222221" y="3876905"/>
              </a:lnTo>
              <a:lnTo>
                <a:pt x="4228042" y="3729808"/>
              </a:lnTo>
              <a:close/>
              <a:moveTo>
                <a:pt x="5484813" y="3708643"/>
              </a:moveTo>
              <a:lnTo>
                <a:pt x="5554134" y="3728221"/>
              </a:lnTo>
              <a:lnTo>
                <a:pt x="5556250" y="3866852"/>
              </a:lnTo>
              <a:lnTo>
                <a:pt x="5486929" y="3847274"/>
              </a:lnTo>
              <a:lnTo>
                <a:pt x="5484813" y="3708643"/>
              </a:lnTo>
              <a:close/>
              <a:moveTo>
                <a:pt x="8828923" y="3700286"/>
              </a:moveTo>
              <a:lnTo>
                <a:pt x="8982339" y="3747377"/>
              </a:lnTo>
              <a:lnTo>
                <a:pt x="9004029" y="3885474"/>
              </a:lnTo>
              <a:lnTo>
                <a:pt x="8849555" y="3838383"/>
              </a:lnTo>
              <a:lnTo>
                <a:pt x="8828923" y="3700286"/>
              </a:lnTo>
              <a:close/>
              <a:moveTo>
                <a:pt x="4809596" y="3699648"/>
              </a:moveTo>
              <a:lnTo>
                <a:pt x="4901142" y="3725046"/>
              </a:lnTo>
              <a:lnTo>
                <a:pt x="4899025" y="3866323"/>
              </a:lnTo>
              <a:lnTo>
                <a:pt x="4807479" y="3840925"/>
              </a:lnTo>
              <a:lnTo>
                <a:pt x="4809596" y="3699648"/>
              </a:lnTo>
              <a:close/>
              <a:moveTo>
                <a:pt x="5970588" y="3675308"/>
              </a:moveTo>
              <a:lnTo>
                <a:pt x="6068484" y="3703352"/>
              </a:lnTo>
              <a:lnTo>
                <a:pt x="6075363" y="3843041"/>
              </a:lnTo>
              <a:lnTo>
                <a:pt x="5975880" y="3813939"/>
              </a:lnTo>
              <a:lnTo>
                <a:pt x="5970588" y="3675308"/>
              </a:lnTo>
              <a:close/>
              <a:moveTo>
                <a:pt x="5360459" y="3673192"/>
              </a:moveTo>
              <a:lnTo>
                <a:pt x="5434013" y="3694357"/>
              </a:lnTo>
              <a:lnTo>
                <a:pt x="5436129" y="3832459"/>
              </a:lnTo>
              <a:lnTo>
                <a:pt x="5362575" y="3811823"/>
              </a:lnTo>
              <a:lnTo>
                <a:pt x="5360459" y="3673192"/>
              </a:lnTo>
              <a:close/>
              <a:moveTo>
                <a:pt x="4671483" y="3662080"/>
              </a:moveTo>
              <a:lnTo>
                <a:pt x="4762500" y="3686949"/>
              </a:lnTo>
              <a:lnTo>
                <a:pt x="4760383" y="3828226"/>
              </a:lnTo>
              <a:lnTo>
                <a:pt x="4668838" y="3802828"/>
              </a:lnTo>
              <a:lnTo>
                <a:pt x="4671483" y="3662080"/>
              </a:lnTo>
              <a:close/>
              <a:moveTo>
                <a:pt x="5859992" y="3643561"/>
              </a:moveTo>
              <a:lnTo>
                <a:pt x="5929842" y="3663668"/>
              </a:lnTo>
              <a:lnTo>
                <a:pt x="5934604" y="3802299"/>
              </a:lnTo>
              <a:lnTo>
                <a:pt x="5864754" y="3782192"/>
              </a:lnTo>
              <a:lnTo>
                <a:pt x="5859992" y="3643561"/>
              </a:lnTo>
              <a:close/>
              <a:moveTo>
                <a:pt x="5231342" y="3637211"/>
              </a:moveTo>
              <a:lnTo>
                <a:pt x="5301721" y="3657318"/>
              </a:lnTo>
              <a:lnTo>
                <a:pt x="5302779" y="3794362"/>
              </a:lnTo>
              <a:lnTo>
                <a:pt x="5232400" y="3774784"/>
              </a:lnTo>
              <a:lnTo>
                <a:pt x="5231342" y="3637211"/>
              </a:lnTo>
              <a:close/>
              <a:moveTo>
                <a:pt x="8590335" y="3627799"/>
              </a:moveTo>
              <a:lnTo>
                <a:pt x="8745867" y="3675418"/>
              </a:lnTo>
              <a:lnTo>
                <a:pt x="8766499" y="3812986"/>
              </a:lnTo>
              <a:lnTo>
                <a:pt x="8608850" y="3764838"/>
              </a:lnTo>
              <a:lnTo>
                <a:pt x="8590335" y="3627799"/>
              </a:lnTo>
              <a:close/>
              <a:moveTo>
                <a:pt x="4522788" y="3621338"/>
              </a:moveTo>
              <a:lnTo>
                <a:pt x="4615392" y="3646736"/>
              </a:lnTo>
              <a:lnTo>
                <a:pt x="4612217" y="3787483"/>
              </a:lnTo>
              <a:lnTo>
                <a:pt x="4519613" y="3761556"/>
              </a:lnTo>
              <a:lnTo>
                <a:pt x="4522788" y="3621338"/>
              </a:lnTo>
              <a:close/>
              <a:moveTo>
                <a:pt x="9270452" y="3609582"/>
              </a:moveTo>
              <a:lnTo>
                <a:pt x="9331944" y="3990446"/>
              </a:lnTo>
              <a:lnTo>
                <a:pt x="9342312" y="3992833"/>
              </a:lnTo>
              <a:lnTo>
                <a:pt x="9270452" y="3609582"/>
              </a:lnTo>
              <a:close/>
              <a:moveTo>
                <a:pt x="5736167" y="3608109"/>
              </a:moveTo>
              <a:lnTo>
                <a:pt x="5818717" y="3631920"/>
              </a:lnTo>
              <a:lnTo>
                <a:pt x="5822950" y="3770551"/>
              </a:lnTo>
              <a:lnTo>
                <a:pt x="5739342" y="3746740"/>
              </a:lnTo>
              <a:lnTo>
                <a:pt x="5736167" y="3608109"/>
              </a:lnTo>
              <a:close/>
              <a:moveTo>
                <a:pt x="5081058" y="3594881"/>
              </a:moveTo>
              <a:lnTo>
                <a:pt x="5165725" y="3618163"/>
              </a:lnTo>
              <a:lnTo>
                <a:pt x="5165725" y="3755736"/>
              </a:lnTo>
              <a:lnTo>
                <a:pt x="5080529" y="3731925"/>
              </a:lnTo>
              <a:lnTo>
                <a:pt x="5081058" y="3594881"/>
              </a:lnTo>
              <a:close/>
              <a:moveTo>
                <a:pt x="4385204" y="3584299"/>
              </a:moveTo>
              <a:lnTo>
                <a:pt x="4482042" y="3610755"/>
              </a:lnTo>
              <a:lnTo>
                <a:pt x="4478867" y="3750444"/>
              </a:lnTo>
              <a:lnTo>
                <a:pt x="4380971" y="3723459"/>
              </a:lnTo>
              <a:lnTo>
                <a:pt x="4385204" y="3584299"/>
              </a:lnTo>
              <a:close/>
              <a:moveTo>
                <a:pt x="5608638" y="3571071"/>
              </a:moveTo>
              <a:lnTo>
                <a:pt x="5692775" y="3595940"/>
              </a:lnTo>
              <a:lnTo>
                <a:pt x="5696479" y="3734571"/>
              </a:lnTo>
              <a:lnTo>
                <a:pt x="5611284" y="3710231"/>
              </a:lnTo>
              <a:lnTo>
                <a:pt x="5608638" y="3571071"/>
              </a:lnTo>
              <a:close/>
              <a:moveTo>
                <a:pt x="4947179" y="3557313"/>
              </a:moveTo>
              <a:lnTo>
                <a:pt x="5031317" y="3581124"/>
              </a:lnTo>
              <a:lnTo>
                <a:pt x="5030258" y="3717109"/>
              </a:lnTo>
              <a:lnTo>
                <a:pt x="4945592" y="3693299"/>
              </a:lnTo>
              <a:lnTo>
                <a:pt x="4947179" y="3557313"/>
              </a:lnTo>
              <a:close/>
              <a:moveTo>
                <a:pt x="4234921" y="3543556"/>
              </a:moveTo>
              <a:lnTo>
                <a:pt x="4333346" y="3572658"/>
              </a:lnTo>
              <a:lnTo>
                <a:pt x="4328583" y="3716580"/>
              </a:lnTo>
              <a:lnTo>
                <a:pt x="4229100" y="3690653"/>
              </a:lnTo>
              <a:lnTo>
                <a:pt x="4234921" y="3543556"/>
              </a:lnTo>
              <a:close/>
              <a:moveTo>
                <a:pt x="5482167" y="3535090"/>
              </a:moveTo>
              <a:lnTo>
                <a:pt x="5551488" y="3555197"/>
              </a:lnTo>
              <a:lnTo>
                <a:pt x="5554134" y="3693299"/>
              </a:lnTo>
              <a:lnTo>
                <a:pt x="5484813" y="3673192"/>
              </a:lnTo>
              <a:lnTo>
                <a:pt x="5482167" y="3535090"/>
              </a:lnTo>
              <a:close/>
              <a:moveTo>
                <a:pt x="9036829" y="3522506"/>
              </a:moveTo>
              <a:lnTo>
                <a:pt x="9187600" y="3570655"/>
              </a:lnTo>
              <a:lnTo>
                <a:pt x="9212993" y="3732033"/>
              </a:lnTo>
              <a:lnTo>
                <a:pt x="9061164" y="3681768"/>
              </a:lnTo>
              <a:lnTo>
                <a:pt x="9036829" y="3522506"/>
              </a:lnTo>
              <a:close/>
              <a:moveTo>
                <a:pt x="4812242" y="3519216"/>
              </a:moveTo>
              <a:lnTo>
                <a:pt x="4903258" y="3544614"/>
              </a:lnTo>
              <a:lnTo>
                <a:pt x="4901671" y="3681129"/>
              </a:lnTo>
              <a:lnTo>
                <a:pt x="4810125" y="3654672"/>
              </a:lnTo>
              <a:lnTo>
                <a:pt x="4812242" y="3519216"/>
              </a:lnTo>
              <a:close/>
              <a:moveTo>
                <a:pt x="7798389" y="3506104"/>
              </a:moveTo>
              <a:lnTo>
                <a:pt x="7807383" y="3599227"/>
              </a:lnTo>
              <a:lnTo>
                <a:pt x="7997830" y="3657958"/>
              </a:lnTo>
              <a:lnTo>
                <a:pt x="7985134" y="3560602"/>
              </a:lnTo>
              <a:lnTo>
                <a:pt x="7798389" y="3506104"/>
              </a:lnTo>
              <a:close/>
              <a:moveTo>
                <a:pt x="5964767" y="3502813"/>
              </a:moveTo>
              <a:lnTo>
                <a:pt x="6060017" y="3530857"/>
              </a:lnTo>
              <a:lnTo>
                <a:pt x="6066896" y="3668430"/>
              </a:lnTo>
              <a:lnTo>
                <a:pt x="5970059" y="3640386"/>
              </a:lnTo>
              <a:lnTo>
                <a:pt x="5964767" y="3502813"/>
              </a:lnTo>
              <a:close/>
              <a:moveTo>
                <a:pt x="5358871" y="3499639"/>
              </a:moveTo>
              <a:lnTo>
                <a:pt x="5432425" y="3520804"/>
              </a:lnTo>
              <a:lnTo>
                <a:pt x="5434013" y="3658906"/>
              </a:lnTo>
              <a:lnTo>
                <a:pt x="5359929" y="3637740"/>
              </a:lnTo>
              <a:lnTo>
                <a:pt x="5358871" y="3499639"/>
              </a:lnTo>
              <a:close/>
              <a:moveTo>
                <a:pt x="4675188" y="3480061"/>
              </a:moveTo>
              <a:lnTo>
                <a:pt x="4765675" y="3505988"/>
              </a:lnTo>
              <a:lnTo>
                <a:pt x="4763029" y="3641444"/>
              </a:lnTo>
              <a:lnTo>
                <a:pt x="4672542" y="3615517"/>
              </a:lnTo>
              <a:lnTo>
                <a:pt x="4675188" y="3480061"/>
              </a:lnTo>
              <a:close/>
              <a:moveTo>
                <a:pt x="5855229" y="3471066"/>
              </a:moveTo>
              <a:lnTo>
                <a:pt x="5924021" y="3491173"/>
              </a:lnTo>
              <a:lnTo>
                <a:pt x="5928784" y="3628216"/>
              </a:lnTo>
              <a:lnTo>
                <a:pt x="5859463" y="3607580"/>
              </a:lnTo>
              <a:lnTo>
                <a:pt x="5855229" y="3471066"/>
              </a:lnTo>
              <a:close/>
              <a:moveTo>
                <a:pt x="5230284" y="3462600"/>
              </a:moveTo>
              <a:lnTo>
                <a:pt x="5300663" y="3482707"/>
              </a:lnTo>
              <a:lnTo>
                <a:pt x="5301192" y="3620808"/>
              </a:lnTo>
              <a:lnTo>
                <a:pt x="5230813" y="3600702"/>
              </a:lnTo>
              <a:lnTo>
                <a:pt x="5230284" y="3462600"/>
              </a:lnTo>
              <a:close/>
              <a:moveTo>
                <a:pt x="8791363" y="3444198"/>
              </a:moveTo>
              <a:lnTo>
                <a:pt x="8942663" y="3492876"/>
              </a:lnTo>
              <a:lnTo>
                <a:pt x="8966998" y="3650021"/>
              </a:lnTo>
              <a:lnTo>
                <a:pt x="8814111" y="3599227"/>
              </a:lnTo>
              <a:lnTo>
                <a:pt x="8791363" y="3444198"/>
              </a:lnTo>
              <a:close/>
              <a:moveTo>
                <a:pt x="4527550" y="3438789"/>
              </a:moveTo>
              <a:lnTo>
                <a:pt x="4619096" y="3464716"/>
              </a:lnTo>
              <a:lnTo>
                <a:pt x="4615921" y="3599643"/>
              </a:lnTo>
              <a:lnTo>
                <a:pt x="4524375" y="3573187"/>
              </a:lnTo>
              <a:lnTo>
                <a:pt x="4527550" y="3438789"/>
              </a:lnTo>
              <a:close/>
              <a:moveTo>
                <a:pt x="5731934" y="3435614"/>
              </a:moveTo>
              <a:lnTo>
                <a:pt x="5814484" y="3459425"/>
              </a:lnTo>
              <a:lnTo>
                <a:pt x="5818188" y="3595940"/>
              </a:lnTo>
              <a:lnTo>
                <a:pt x="5735109" y="3571071"/>
              </a:lnTo>
              <a:lnTo>
                <a:pt x="5731934" y="3435614"/>
              </a:lnTo>
              <a:close/>
              <a:moveTo>
                <a:pt x="5081588" y="3420270"/>
              </a:moveTo>
              <a:lnTo>
                <a:pt x="5165725" y="3444080"/>
              </a:lnTo>
              <a:lnTo>
                <a:pt x="5165725" y="3582182"/>
              </a:lnTo>
              <a:lnTo>
                <a:pt x="5081058" y="3558372"/>
              </a:lnTo>
              <a:lnTo>
                <a:pt x="5081588" y="3420270"/>
              </a:lnTo>
              <a:close/>
              <a:moveTo>
                <a:pt x="7556626" y="3416157"/>
              </a:moveTo>
              <a:lnTo>
                <a:pt x="7568794" y="3517744"/>
              </a:lnTo>
              <a:lnTo>
                <a:pt x="7759241" y="3479649"/>
              </a:lnTo>
              <a:lnTo>
                <a:pt x="7758713" y="3477532"/>
              </a:lnTo>
              <a:lnTo>
                <a:pt x="7556626" y="3416157"/>
              </a:lnTo>
              <a:close/>
              <a:moveTo>
                <a:pt x="4391025" y="3400692"/>
              </a:moveTo>
              <a:lnTo>
                <a:pt x="4487333" y="3427149"/>
              </a:lnTo>
              <a:lnTo>
                <a:pt x="4483629" y="3561546"/>
              </a:lnTo>
              <a:lnTo>
                <a:pt x="4387321" y="3534561"/>
              </a:lnTo>
              <a:lnTo>
                <a:pt x="4391025" y="3400692"/>
              </a:lnTo>
              <a:close/>
              <a:moveTo>
                <a:pt x="5605463" y="3399634"/>
              </a:moveTo>
              <a:lnTo>
                <a:pt x="5689071" y="3423446"/>
              </a:lnTo>
              <a:lnTo>
                <a:pt x="5692246" y="3558372"/>
              </a:lnTo>
              <a:lnTo>
                <a:pt x="5607579" y="3534032"/>
              </a:lnTo>
              <a:lnTo>
                <a:pt x="5605463" y="3399634"/>
              </a:lnTo>
              <a:close/>
              <a:moveTo>
                <a:pt x="4948238" y="3381644"/>
              </a:moveTo>
              <a:lnTo>
                <a:pt x="5032904" y="3405983"/>
              </a:lnTo>
              <a:lnTo>
                <a:pt x="5031317" y="3544085"/>
              </a:lnTo>
              <a:lnTo>
                <a:pt x="4947179" y="3519745"/>
              </a:lnTo>
              <a:lnTo>
                <a:pt x="4948238" y="3381644"/>
              </a:lnTo>
              <a:close/>
              <a:moveTo>
                <a:pt x="8555419" y="3368007"/>
              </a:moveTo>
              <a:lnTo>
                <a:pt x="8707777" y="3417215"/>
              </a:lnTo>
              <a:lnTo>
                <a:pt x="8729996" y="3571713"/>
              </a:lnTo>
              <a:lnTo>
                <a:pt x="8576051" y="3519861"/>
              </a:lnTo>
              <a:lnTo>
                <a:pt x="8555419" y="3368007"/>
              </a:lnTo>
              <a:close/>
              <a:moveTo>
                <a:pt x="5479521" y="3363653"/>
              </a:moveTo>
              <a:lnTo>
                <a:pt x="5549900" y="3383231"/>
              </a:lnTo>
              <a:lnTo>
                <a:pt x="5551488" y="3517100"/>
              </a:lnTo>
              <a:lnTo>
                <a:pt x="5481109" y="3496464"/>
              </a:lnTo>
              <a:lnTo>
                <a:pt x="5479521" y="3363653"/>
              </a:lnTo>
              <a:close/>
              <a:moveTo>
                <a:pt x="4242329" y="3360479"/>
              </a:moveTo>
              <a:lnTo>
                <a:pt x="4339696" y="3388522"/>
              </a:lnTo>
              <a:lnTo>
                <a:pt x="4334933" y="3532444"/>
              </a:lnTo>
              <a:lnTo>
                <a:pt x="4236508" y="3507576"/>
              </a:lnTo>
              <a:lnTo>
                <a:pt x="4242329" y="3360479"/>
              </a:lnTo>
              <a:close/>
              <a:moveTo>
                <a:pt x="4814358" y="3343546"/>
              </a:moveTo>
              <a:lnTo>
                <a:pt x="4904846" y="3369474"/>
              </a:lnTo>
              <a:lnTo>
                <a:pt x="4903258" y="3507576"/>
              </a:lnTo>
              <a:lnTo>
                <a:pt x="4812771" y="3481119"/>
              </a:lnTo>
              <a:lnTo>
                <a:pt x="4814358" y="3343546"/>
              </a:lnTo>
              <a:close/>
              <a:moveTo>
                <a:pt x="5356225" y="3328202"/>
              </a:moveTo>
              <a:lnTo>
                <a:pt x="5430309" y="3349367"/>
              </a:lnTo>
              <a:lnTo>
                <a:pt x="5431367" y="3482177"/>
              </a:lnTo>
              <a:lnTo>
                <a:pt x="5357813" y="3460483"/>
              </a:lnTo>
              <a:lnTo>
                <a:pt x="5356225" y="3328202"/>
              </a:lnTo>
              <a:close/>
              <a:moveTo>
                <a:pt x="5958946" y="3326615"/>
              </a:moveTo>
              <a:lnTo>
                <a:pt x="6052080" y="3353601"/>
              </a:lnTo>
              <a:lnTo>
                <a:pt x="6058959" y="3499639"/>
              </a:lnTo>
              <a:lnTo>
                <a:pt x="5964238" y="3472124"/>
              </a:lnTo>
              <a:lnTo>
                <a:pt x="5958946" y="3326615"/>
              </a:lnTo>
              <a:close/>
              <a:moveTo>
                <a:pt x="4678363" y="3303862"/>
              </a:moveTo>
              <a:lnTo>
                <a:pt x="4768321" y="3329789"/>
              </a:lnTo>
              <a:lnTo>
                <a:pt x="4766204" y="3467891"/>
              </a:lnTo>
              <a:lnTo>
                <a:pt x="4675717" y="3441964"/>
              </a:lnTo>
              <a:lnTo>
                <a:pt x="4678363" y="3303862"/>
              </a:lnTo>
              <a:close/>
              <a:moveTo>
                <a:pt x="5849938" y="3294338"/>
              </a:moveTo>
              <a:lnTo>
                <a:pt x="5918200" y="3314445"/>
              </a:lnTo>
              <a:lnTo>
                <a:pt x="5922963" y="3459425"/>
              </a:lnTo>
              <a:lnTo>
                <a:pt x="5853642" y="3438789"/>
              </a:lnTo>
              <a:lnTo>
                <a:pt x="5849938" y="3294338"/>
              </a:lnTo>
              <a:close/>
              <a:moveTo>
                <a:pt x="9001384" y="3292345"/>
              </a:moveTo>
              <a:lnTo>
                <a:pt x="9151627" y="3339436"/>
              </a:lnTo>
              <a:lnTo>
                <a:pt x="9169084" y="3449490"/>
              </a:lnTo>
              <a:lnTo>
                <a:pt x="9018842" y="3405045"/>
              </a:lnTo>
              <a:lnTo>
                <a:pt x="9001384" y="3292345"/>
              </a:lnTo>
              <a:close/>
              <a:moveTo>
                <a:pt x="5229225" y="3291164"/>
              </a:moveTo>
              <a:lnTo>
                <a:pt x="5299075" y="3311799"/>
              </a:lnTo>
              <a:lnTo>
                <a:pt x="5300134" y="3443551"/>
              </a:lnTo>
              <a:lnTo>
                <a:pt x="5230284" y="3422916"/>
              </a:lnTo>
              <a:lnTo>
                <a:pt x="5229225" y="3291164"/>
              </a:lnTo>
              <a:close/>
              <a:moveTo>
                <a:pt x="7540227" y="3280705"/>
              </a:moveTo>
              <a:lnTo>
                <a:pt x="7547633" y="3344197"/>
              </a:lnTo>
              <a:lnTo>
                <a:pt x="7750248" y="3405574"/>
              </a:lnTo>
              <a:lnTo>
                <a:pt x="7742313" y="3340493"/>
              </a:lnTo>
              <a:lnTo>
                <a:pt x="7741784" y="3341552"/>
              </a:lnTo>
              <a:lnTo>
                <a:pt x="7540227" y="3280705"/>
              </a:lnTo>
              <a:close/>
              <a:moveTo>
                <a:pt x="4531783" y="3262062"/>
              </a:moveTo>
              <a:lnTo>
                <a:pt x="4622271" y="3288518"/>
              </a:lnTo>
              <a:lnTo>
                <a:pt x="4619625" y="3426091"/>
              </a:lnTo>
              <a:lnTo>
                <a:pt x="4528608" y="3399634"/>
              </a:lnTo>
              <a:lnTo>
                <a:pt x="4531783" y="3262062"/>
              </a:lnTo>
              <a:close/>
              <a:moveTo>
                <a:pt x="5727171" y="3258358"/>
              </a:moveTo>
              <a:lnTo>
                <a:pt x="5809192" y="3282168"/>
              </a:lnTo>
              <a:lnTo>
                <a:pt x="5812896" y="3426619"/>
              </a:lnTo>
              <a:lnTo>
                <a:pt x="5730875" y="3402279"/>
              </a:lnTo>
              <a:lnTo>
                <a:pt x="5727171" y="3258358"/>
              </a:lnTo>
              <a:close/>
              <a:moveTo>
                <a:pt x="5083175" y="3249362"/>
              </a:moveTo>
              <a:lnTo>
                <a:pt x="5165725" y="3273174"/>
              </a:lnTo>
              <a:lnTo>
                <a:pt x="5165725" y="3403338"/>
              </a:lnTo>
              <a:lnTo>
                <a:pt x="5082646" y="3378998"/>
              </a:lnTo>
              <a:lnTo>
                <a:pt x="5083175" y="3249362"/>
              </a:lnTo>
              <a:close/>
              <a:moveTo>
                <a:pt x="8012114" y="3231498"/>
              </a:moveTo>
              <a:lnTo>
                <a:pt x="8030101" y="3298694"/>
              </a:lnTo>
              <a:lnTo>
                <a:pt x="8035391" y="3300281"/>
              </a:lnTo>
              <a:lnTo>
                <a:pt x="8082474" y="3252662"/>
              </a:lnTo>
              <a:lnTo>
                <a:pt x="8012114" y="3231498"/>
              </a:lnTo>
              <a:close/>
              <a:moveTo>
                <a:pt x="4396846" y="3223435"/>
              </a:moveTo>
              <a:lnTo>
                <a:pt x="4492096" y="3250950"/>
              </a:lnTo>
              <a:lnTo>
                <a:pt x="4487863" y="3387994"/>
              </a:lnTo>
              <a:lnTo>
                <a:pt x="4392613" y="3361008"/>
              </a:lnTo>
              <a:lnTo>
                <a:pt x="4396846" y="3223435"/>
              </a:lnTo>
              <a:close/>
              <a:moveTo>
                <a:pt x="5601759" y="3220790"/>
              </a:moveTo>
              <a:lnTo>
                <a:pt x="5684838" y="3245129"/>
              </a:lnTo>
              <a:lnTo>
                <a:pt x="5688542" y="3389052"/>
              </a:lnTo>
              <a:lnTo>
                <a:pt x="5604404" y="3364183"/>
              </a:lnTo>
              <a:lnTo>
                <a:pt x="5601759" y="3220790"/>
              </a:lnTo>
              <a:close/>
              <a:moveTo>
                <a:pt x="5962650" y="3213382"/>
              </a:moveTo>
              <a:lnTo>
                <a:pt x="6024034" y="3231372"/>
              </a:lnTo>
              <a:lnTo>
                <a:pt x="6024034" y="3271056"/>
              </a:lnTo>
              <a:lnTo>
                <a:pt x="5962650" y="3253066"/>
              </a:lnTo>
              <a:lnTo>
                <a:pt x="5962650" y="3213382"/>
              </a:lnTo>
              <a:close/>
              <a:moveTo>
                <a:pt x="4950354" y="3211265"/>
              </a:moveTo>
              <a:lnTo>
                <a:pt x="5033963" y="3235605"/>
              </a:lnTo>
              <a:lnTo>
                <a:pt x="5032904" y="3364713"/>
              </a:lnTo>
              <a:lnTo>
                <a:pt x="4948767" y="3340372"/>
              </a:lnTo>
              <a:lnTo>
                <a:pt x="4950354" y="3211265"/>
              </a:lnTo>
              <a:close/>
              <a:moveTo>
                <a:pt x="8756447" y="3207687"/>
              </a:moveTo>
              <a:lnTo>
                <a:pt x="8907219" y="3264302"/>
              </a:lnTo>
              <a:lnTo>
                <a:pt x="8925205" y="3377002"/>
              </a:lnTo>
              <a:lnTo>
                <a:pt x="8775492" y="3332557"/>
              </a:lnTo>
              <a:lnTo>
                <a:pt x="8756447" y="3207687"/>
              </a:lnTo>
              <a:close/>
              <a:moveTo>
                <a:pt x="5476875" y="3184280"/>
              </a:moveTo>
              <a:lnTo>
                <a:pt x="5547254" y="3204916"/>
              </a:lnTo>
              <a:lnTo>
                <a:pt x="5548842" y="3347780"/>
              </a:lnTo>
              <a:lnTo>
                <a:pt x="5478992" y="3326615"/>
              </a:lnTo>
              <a:lnTo>
                <a:pt x="5476875" y="3184280"/>
              </a:lnTo>
              <a:close/>
              <a:moveTo>
                <a:pt x="4248679" y="3183222"/>
              </a:moveTo>
              <a:lnTo>
                <a:pt x="4343929" y="3211265"/>
              </a:lnTo>
              <a:lnTo>
                <a:pt x="4339696" y="3355188"/>
              </a:lnTo>
              <a:lnTo>
                <a:pt x="4242858" y="3329789"/>
              </a:lnTo>
              <a:lnTo>
                <a:pt x="4248679" y="3183222"/>
              </a:lnTo>
              <a:close/>
              <a:moveTo>
                <a:pt x="4817004" y="3173168"/>
              </a:moveTo>
              <a:lnTo>
                <a:pt x="4906963" y="3199096"/>
              </a:lnTo>
              <a:lnTo>
                <a:pt x="4905375" y="3327144"/>
              </a:lnTo>
              <a:lnTo>
                <a:pt x="4815417" y="3300688"/>
              </a:lnTo>
              <a:lnTo>
                <a:pt x="4817004" y="3173168"/>
              </a:lnTo>
              <a:close/>
              <a:moveTo>
                <a:pt x="7082094" y="3167475"/>
              </a:moveTo>
              <a:lnTo>
                <a:pt x="7184195" y="4321458"/>
              </a:lnTo>
              <a:lnTo>
                <a:pt x="7246091" y="4155319"/>
              </a:lnTo>
              <a:lnTo>
                <a:pt x="7246091" y="4051614"/>
              </a:lnTo>
              <a:lnTo>
                <a:pt x="7316450" y="4059550"/>
              </a:lnTo>
              <a:lnTo>
                <a:pt x="7311160" y="3960078"/>
              </a:lnTo>
              <a:lnTo>
                <a:pt x="7240271" y="3951083"/>
              </a:lnTo>
              <a:lnTo>
                <a:pt x="7216465" y="3797113"/>
              </a:lnTo>
              <a:lnTo>
                <a:pt x="7304283" y="3811928"/>
              </a:lnTo>
              <a:lnTo>
                <a:pt x="7298993" y="3708752"/>
              </a:lnTo>
              <a:lnTo>
                <a:pt x="7216465" y="3690762"/>
              </a:lnTo>
              <a:lnTo>
                <a:pt x="7199008" y="3548962"/>
              </a:lnTo>
              <a:lnTo>
                <a:pt x="7291586" y="3560073"/>
              </a:lnTo>
              <a:lnTo>
                <a:pt x="7286825" y="3462188"/>
              </a:lnTo>
              <a:lnTo>
                <a:pt x="7186840" y="3436791"/>
              </a:lnTo>
              <a:lnTo>
                <a:pt x="7181021" y="3300281"/>
              </a:lnTo>
              <a:lnTo>
                <a:pt x="7279948" y="3319330"/>
              </a:lnTo>
              <a:lnTo>
                <a:pt x="7274658" y="3216153"/>
              </a:lnTo>
              <a:lnTo>
                <a:pt x="7082094" y="3167475"/>
              </a:lnTo>
              <a:close/>
              <a:moveTo>
                <a:pt x="5354109" y="3147770"/>
              </a:moveTo>
              <a:lnTo>
                <a:pt x="5428192" y="3169993"/>
              </a:lnTo>
              <a:lnTo>
                <a:pt x="5429779" y="3311799"/>
              </a:lnTo>
              <a:lnTo>
                <a:pt x="5356225" y="3290105"/>
              </a:lnTo>
              <a:lnTo>
                <a:pt x="5354109" y="3147770"/>
              </a:lnTo>
              <a:close/>
              <a:moveTo>
                <a:pt x="7524356" y="3146311"/>
              </a:moveTo>
              <a:lnTo>
                <a:pt x="7531233" y="3209275"/>
              </a:lnTo>
              <a:lnTo>
                <a:pt x="7733849" y="3270651"/>
              </a:lnTo>
              <a:lnTo>
                <a:pt x="7726442" y="3205571"/>
              </a:lnTo>
              <a:lnTo>
                <a:pt x="7524356" y="3146311"/>
              </a:lnTo>
              <a:close/>
              <a:moveTo>
                <a:pt x="5844646" y="3138246"/>
              </a:moveTo>
              <a:lnTo>
                <a:pt x="5912909" y="3158882"/>
              </a:lnTo>
              <a:lnTo>
                <a:pt x="5917142" y="3282168"/>
              </a:lnTo>
              <a:lnTo>
                <a:pt x="5848350" y="3262062"/>
              </a:lnTo>
              <a:lnTo>
                <a:pt x="5844646" y="3138246"/>
              </a:lnTo>
              <a:close/>
              <a:moveTo>
                <a:pt x="4681538" y="3134013"/>
              </a:moveTo>
              <a:lnTo>
                <a:pt x="4771496" y="3159411"/>
              </a:lnTo>
              <a:lnTo>
                <a:pt x="4768850" y="3287459"/>
              </a:lnTo>
              <a:lnTo>
                <a:pt x="4678892" y="3261004"/>
              </a:lnTo>
              <a:lnTo>
                <a:pt x="4681538" y="3134013"/>
              </a:lnTo>
              <a:close/>
              <a:moveTo>
                <a:pt x="8523678" y="3132555"/>
              </a:moveTo>
              <a:lnTo>
                <a:pt x="8672862" y="3180703"/>
              </a:lnTo>
              <a:lnTo>
                <a:pt x="8691378" y="3308218"/>
              </a:lnTo>
              <a:lnTo>
                <a:pt x="8541135" y="3263244"/>
              </a:lnTo>
              <a:lnTo>
                <a:pt x="8523678" y="3132555"/>
              </a:lnTo>
              <a:close/>
              <a:moveTo>
                <a:pt x="5227638" y="3110732"/>
              </a:moveTo>
              <a:lnTo>
                <a:pt x="5298017" y="3131368"/>
              </a:lnTo>
              <a:lnTo>
                <a:pt x="5299075" y="3273174"/>
              </a:lnTo>
              <a:lnTo>
                <a:pt x="5229225" y="3252008"/>
              </a:lnTo>
              <a:lnTo>
                <a:pt x="5227638" y="3110732"/>
              </a:lnTo>
              <a:close/>
              <a:moveTo>
                <a:pt x="6696801" y="3101884"/>
              </a:moveTo>
              <a:lnTo>
                <a:pt x="6753685" y="3119967"/>
              </a:lnTo>
              <a:lnTo>
                <a:pt x="6768409" y="3107549"/>
              </a:lnTo>
              <a:lnTo>
                <a:pt x="6696801" y="3101884"/>
              </a:lnTo>
              <a:close/>
              <a:moveTo>
                <a:pt x="5722938" y="3100678"/>
              </a:moveTo>
              <a:lnTo>
                <a:pt x="5804429" y="3126077"/>
              </a:lnTo>
              <a:lnTo>
                <a:pt x="5808134" y="3249892"/>
              </a:lnTo>
              <a:lnTo>
                <a:pt x="5726113" y="3225552"/>
              </a:lnTo>
              <a:lnTo>
                <a:pt x="5722938" y="3100678"/>
              </a:lnTo>
              <a:close/>
              <a:moveTo>
                <a:pt x="6636356" y="3097101"/>
              </a:moveTo>
              <a:lnTo>
                <a:pt x="6612389" y="3116313"/>
              </a:lnTo>
              <a:lnTo>
                <a:pt x="6629780" y="3257953"/>
              </a:lnTo>
              <a:lnTo>
                <a:pt x="6751210" y="3126579"/>
              </a:lnTo>
              <a:lnTo>
                <a:pt x="6668685" y="3099659"/>
              </a:lnTo>
              <a:lnTo>
                <a:pt x="6636356" y="3097101"/>
              </a:lnTo>
              <a:close/>
              <a:moveTo>
                <a:pt x="4536546" y="3092212"/>
              </a:moveTo>
              <a:lnTo>
                <a:pt x="4625975" y="3118139"/>
              </a:lnTo>
              <a:lnTo>
                <a:pt x="4623329" y="3244071"/>
              </a:lnTo>
              <a:lnTo>
                <a:pt x="4533371" y="3217615"/>
              </a:lnTo>
              <a:lnTo>
                <a:pt x="4536546" y="3092212"/>
              </a:lnTo>
              <a:close/>
              <a:moveTo>
                <a:pt x="7974024" y="3090226"/>
              </a:moveTo>
              <a:lnTo>
                <a:pt x="7992011" y="3156365"/>
              </a:lnTo>
              <a:lnTo>
                <a:pt x="8135376" y="3200280"/>
              </a:lnTo>
              <a:lnTo>
                <a:pt x="8183517" y="3152132"/>
              </a:lnTo>
              <a:lnTo>
                <a:pt x="7974024" y="3090226"/>
              </a:lnTo>
              <a:close/>
              <a:moveTo>
                <a:pt x="5083704" y="3067872"/>
              </a:moveTo>
              <a:lnTo>
                <a:pt x="5165725" y="3092212"/>
              </a:lnTo>
              <a:lnTo>
                <a:pt x="5165725" y="3232959"/>
              </a:lnTo>
              <a:lnTo>
                <a:pt x="5083175" y="3208620"/>
              </a:lnTo>
              <a:lnTo>
                <a:pt x="5083704" y="3067872"/>
              </a:lnTo>
              <a:close/>
              <a:moveTo>
                <a:pt x="6351625" y="3064826"/>
              </a:moveTo>
              <a:lnTo>
                <a:pt x="6348155" y="3067760"/>
              </a:lnTo>
              <a:lnTo>
                <a:pt x="6370031" y="3393405"/>
              </a:lnTo>
              <a:lnTo>
                <a:pt x="6536673" y="3290229"/>
              </a:lnTo>
              <a:lnTo>
                <a:pt x="6528208" y="3155835"/>
              </a:lnTo>
              <a:lnTo>
                <a:pt x="6549770" y="3134414"/>
              </a:lnTo>
              <a:lnTo>
                <a:pt x="6351625" y="3064826"/>
              </a:lnTo>
              <a:close/>
              <a:moveTo>
                <a:pt x="5598584" y="3062581"/>
              </a:moveTo>
              <a:lnTo>
                <a:pt x="5681663" y="3087979"/>
              </a:lnTo>
              <a:lnTo>
                <a:pt x="5683779" y="3213382"/>
              </a:lnTo>
              <a:lnTo>
                <a:pt x="5601229" y="3187984"/>
              </a:lnTo>
              <a:lnTo>
                <a:pt x="5598584" y="3062581"/>
              </a:lnTo>
              <a:close/>
              <a:moveTo>
                <a:pt x="5966884" y="3054115"/>
              </a:moveTo>
              <a:lnTo>
                <a:pt x="6020859" y="3076338"/>
              </a:lnTo>
              <a:lnTo>
                <a:pt x="6020859" y="3194862"/>
              </a:lnTo>
              <a:lnTo>
                <a:pt x="5962650" y="3173168"/>
              </a:lnTo>
              <a:lnTo>
                <a:pt x="5966884" y="3054115"/>
              </a:lnTo>
              <a:close/>
              <a:moveTo>
                <a:pt x="4402667" y="3053586"/>
              </a:moveTo>
              <a:lnTo>
                <a:pt x="4496329" y="3080572"/>
              </a:lnTo>
              <a:lnTo>
                <a:pt x="4493154" y="3205974"/>
              </a:lnTo>
              <a:lnTo>
                <a:pt x="4398963" y="3178460"/>
              </a:lnTo>
              <a:lnTo>
                <a:pt x="4402667" y="3053586"/>
              </a:lnTo>
              <a:close/>
              <a:moveTo>
                <a:pt x="4951413" y="3029246"/>
              </a:moveTo>
              <a:lnTo>
                <a:pt x="5035550" y="3053586"/>
              </a:lnTo>
              <a:lnTo>
                <a:pt x="5034492" y="3194333"/>
              </a:lnTo>
              <a:lnTo>
                <a:pt x="4950354" y="3169465"/>
              </a:lnTo>
              <a:lnTo>
                <a:pt x="4951413" y="3029246"/>
              </a:lnTo>
              <a:close/>
              <a:moveTo>
                <a:pt x="5474229" y="3024484"/>
              </a:moveTo>
              <a:lnTo>
                <a:pt x="5544609" y="3046707"/>
              </a:lnTo>
              <a:lnTo>
                <a:pt x="5546725" y="3171581"/>
              </a:lnTo>
              <a:lnTo>
                <a:pt x="5476346" y="3150416"/>
              </a:lnTo>
              <a:lnTo>
                <a:pt x="5474229" y="3024484"/>
              </a:lnTo>
              <a:close/>
              <a:moveTo>
                <a:pt x="7542872" y="3016151"/>
              </a:moveTo>
              <a:lnTo>
                <a:pt x="7549220" y="3084935"/>
              </a:lnTo>
              <a:lnTo>
                <a:pt x="7717449" y="3134671"/>
              </a:lnTo>
              <a:lnTo>
                <a:pt x="7709513" y="3066416"/>
              </a:lnTo>
              <a:lnTo>
                <a:pt x="7542872" y="3016151"/>
              </a:lnTo>
              <a:close/>
              <a:moveTo>
                <a:pt x="8934727" y="3008214"/>
              </a:moveTo>
              <a:lnTo>
                <a:pt x="8945837" y="3073823"/>
              </a:lnTo>
              <a:lnTo>
                <a:pt x="9126366" y="3135193"/>
              </a:lnTo>
              <a:lnTo>
                <a:pt x="9113700" y="3062426"/>
              </a:lnTo>
              <a:lnTo>
                <a:pt x="8934727" y="3008214"/>
              </a:lnTo>
              <a:close/>
              <a:moveTo>
                <a:pt x="4255029" y="3003848"/>
              </a:moveTo>
              <a:lnTo>
                <a:pt x="4350808" y="3032950"/>
              </a:lnTo>
              <a:lnTo>
                <a:pt x="4346046" y="3182163"/>
              </a:lnTo>
              <a:lnTo>
                <a:pt x="4249208" y="3155708"/>
              </a:lnTo>
              <a:lnTo>
                <a:pt x="4255029" y="3003848"/>
              </a:lnTo>
              <a:close/>
              <a:moveTo>
                <a:pt x="4819121" y="2990620"/>
              </a:moveTo>
              <a:lnTo>
                <a:pt x="4909079" y="3016547"/>
              </a:lnTo>
              <a:lnTo>
                <a:pt x="4906963" y="3156236"/>
              </a:lnTo>
              <a:lnTo>
                <a:pt x="4817004" y="3129251"/>
              </a:lnTo>
              <a:lnTo>
                <a:pt x="4819121" y="2990620"/>
              </a:lnTo>
              <a:close/>
              <a:moveTo>
                <a:pt x="5351992" y="2987974"/>
              </a:moveTo>
              <a:lnTo>
                <a:pt x="5426604" y="3010727"/>
              </a:lnTo>
              <a:lnTo>
                <a:pt x="5427663" y="3136129"/>
              </a:lnTo>
              <a:lnTo>
                <a:pt x="5353579" y="3114435"/>
              </a:lnTo>
              <a:lnTo>
                <a:pt x="5351992" y="2987974"/>
              </a:lnTo>
              <a:close/>
              <a:moveTo>
                <a:pt x="5839354" y="2974217"/>
              </a:moveTo>
              <a:lnTo>
                <a:pt x="5907088" y="2995912"/>
              </a:lnTo>
              <a:lnTo>
                <a:pt x="5911850" y="3131368"/>
              </a:lnTo>
              <a:lnTo>
                <a:pt x="5844117" y="3109673"/>
              </a:lnTo>
              <a:lnTo>
                <a:pt x="5839354" y="2974217"/>
              </a:lnTo>
              <a:close/>
              <a:moveTo>
                <a:pt x="7999946" y="2962182"/>
              </a:moveTo>
              <a:lnTo>
                <a:pt x="8007353" y="3031495"/>
              </a:lnTo>
              <a:lnTo>
                <a:pt x="8259696" y="3104512"/>
              </a:lnTo>
              <a:lnTo>
                <a:pt x="8332172" y="3061654"/>
              </a:lnTo>
              <a:lnTo>
                <a:pt x="7999946" y="2962182"/>
              </a:lnTo>
              <a:close/>
              <a:moveTo>
                <a:pt x="4684713" y="2950406"/>
              </a:moveTo>
              <a:lnTo>
                <a:pt x="4774142" y="2976863"/>
              </a:lnTo>
              <a:lnTo>
                <a:pt x="4772025" y="3115493"/>
              </a:lnTo>
              <a:lnTo>
                <a:pt x="4682067" y="3089038"/>
              </a:lnTo>
              <a:lnTo>
                <a:pt x="4684713" y="2950406"/>
              </a:lnTo>
              <a:close/>
              <a:moveTo>
                <a:pt x="5227109" y="2949877"/>
              </a:moveTo>
              <a:lnTo>
                <a:pt x="5297488" y="2971042"/>
              </a:lnTo>
              <a:lnTo>
                <a:pt x="5298017" y="3097503"/>
              </a:lnTo>
              <a:lnTo>
                <a:pt x="5227638" y="3076868"/>
              </a:lnTo>
              <a:lnTo>
                <a:pt x="5227109" y="2949877"/>
              </a:lnTo>
              <a:close/>
              <a:moveTo>
                <a:pt x="5718704" y="2937179"/>
              </a:moveTo>
              <a:lnTo>
                <a:pt x="5800196" y="2962047"/>
              </a:lnTo>
              <a:lnTo>
                <a:pt x="5803900" y="3097503"/>
              </a:lnTo>
              <a:lnTo>
                <a:pt x="5721879" y="3072635"/>
              </a:lnTo>
              <a:lnTo>
                <a:pt x="5718704" y="2937179"/>
              </a:lnTo>
              <a:close/>
              <a:moveTo>
                <a:pt x="4540779" y="2908077"/>
              </a:moveTo>
              <a:lnTo>
                <a:pt x="4630208" y="2934533"/>
              </a:lnTo>
              <a:lnTo>
                <a:pt x="4627033" y="3072635"/>
              </a:lnTo>
              <a:lnTo>
                <a:pt x="4537604" y="3046178"/>
              </a:lnTo>
              <a:lnTo>
                <a:pt x="4540779" y="2908077"/>
              </a:lnTo>
              <a:close/>
              <a:moveTo>
                <a:pt x="5084233" y="2905960"/>
              </a:moveTo>
              <a:lnTo>
                <a:pt x="5165725" y="2931358"/>
              </a:lnTo>
              <a:lnTo>
                <a:pt x="5165725" y="3058348"/>
              </a:lnTo>
              <a:lnTo>
                <a:pt x="5083704" y="3033479"/>
              </a:lnTo>
              <a:lnTo>
                <a:pt x="5084233" y="2905960"/>
              </a:lnTo>
              <a:close/>
              <a:moveTo>
                <a:pt x="5963709" y="2899081"/>
              </a:moveTo>
              <a:lnTo>
                <a:pt x="6017684" y="2920775"/>
              </a:lnTo>
              <a:lnTo>
                <a:pt x="6017155" y="3040357"/>
              </a:lnTo>
              <a:lnTo>
                <a:pt x="5959475" y="3018135"/>
              </a:lnTo>
              <a:lnTo>
                <a:pt x="5963709" y="2899081"/>
              </a:lnTo>
              <a:close/>
              <a:moveTo>
                <a:pt x="5595409" y="2898023"/>
              </a:moveTo>
              <a:lnTo>
                <a:pt x="5677429" y="2923950"/>
              </a:lnTo>
              <a:lnTo>
                <a:pt x="5680604" y="3059406"/>
              </a:lnTo>
              <a:lnTo>
                <a:pt x="5598054" y="3033479"/>
              </a:lnTo>
              <a:lnTo>
                <a:pt x="5595409" y="2898023"/>
              </a:lnTo>
              <a:close/>
              <a:moveTo>
                <a:pt x="7530704" y="2881758"/>
              </a:moveTo>
              <a:lnTo>
                <a:pt x="7536523" y="2945780"/>
              </a:lnTo>
              <a:lnTo>
                <a:pt x="7700520" y="2994458"/>
              </a:lnTo>
              <a:lnTo>
                <a:pt x="7693114" y="2930965"/>
              </a:lnTo>
              <a:lnTo>
                <a:pt x="7530704" y="2881758"/>
              </a:lnTo>
              <a:close/>
              <a:moveTo>
                <a:pt x="4408488" y="2868921"/>
              </a:moveTo>
              <a:lnTo>
                <a:pt x="4501092" y="2896436"/>
              </a:lnTo>
              <a:lnTo>
                <a:pt x="4497917" y="3033479"/>
              </a:lnTo>
              <a:lnTo>
                <a:pt x="4404254" y="3005964"/>
              </a:lnTo>
              <a:lnTo>
                <a:pt x="4408488" y="2868921"/>
              </a:lnTo>
              <a:close/>
              <a:moveTo>
                <a:pt x="4953000" y="2865746"/>
              </a:moveTo>
              <a:lnTo>
                <a:pt x="5036608" y="2891673"/>
              </a:lnTo>
              <a:lnTo>
                <a:pt x="5036079" y="3019722"/>
              </a:lnTo>
              <a:lnTo>
                <a:pt x="4951942" y="2994324"/>
              </a:lnTo>
              <a:lnTo>
                <a:pt x="4953000" y="2865746"/>
              </a:lnTo>
              <a:close/>
              <a:moveTo>
                <a:pt x="8910393" y="2864826"/>
              </a:moveTo>
              <a:lnTo>
                <a:pt x="8922560" y="2935198"/>
              </a:lnTo>
              <a:lnTo>
                <a:pt x="9101010" y="2989517"/>
              </a:lnTo>
              <a:lnTo>
                <a:pt x="9088699" y="2918790"/>
              </a:lnTo>
              <a:lnTo>
                <a:pt x="8910393" y="2864826"/>
              </a:lnTo>
              <a:close/>
              <a:moveTo>
                <a:pt x="5471584" y="2859926"/>
              </a:moveTo>
              <a:lnTo>
                <a:pt x="5542492" y="2882149"/>
              </a:lnTo>
              <a:lnTo>
                <a:pt x="5544609" y="3017076"/>
              </a:lnTo>
              <a:lnTo>
                <a:pt x="5473700" y="2995912"/>
              </a:lnTo>
              <a:lnTo>
                <a:pt x="5471584" y="2859926"/>
              </a:lnTo>
              <a:close/>
              <a:moveTo>
                <a:pt x="4821767" y="2826062"/>
              </a:moveTo>
              <a:lnTo>
                <a:pt x="4910667" y="2853047"/>
              </a:lnTo>
              <a:lnTo>
                <a:pt x="4909079" y="2981624"/>
              </a:lnTo>
              <a:lnTo>
                <a:pt x="4819650" y="2955169"/>
              </a:lnTo>
              <a:lnTo>
                <a:pt x="4821767" y="2826062"/>
              </a:lnTo>
              <a:close/>
              <a:moveTo>
                <a:pt x="4261908" y="2823945"/>
              </a:moveTo>
              <a:lnTo>
                <a:pt x="4352396" y="2851989"/>
              </a:lnTo>
              <a:lnTo>
                <a:pt x="4348692" y="3000145"/>
              </a:lnTo>
              <a:lnTo>
                <a:pt x="4256088" y="2975805"/>
              </a:lnTo>
              <a:lnTo>
                <a:pt x="4261908" y="2823945"/>
              </a:lnTo>
              <a:close/>
              <a:moveTo>
                <a:pt x="5350404" y="2821829"/>
              </a:moveTo>
              <a:lnTo>
                <a:pt x="5424488" y="2845110"/>
              </a:lnTo>
              <a:lnTo>
                <a:pt x="5426075" y="2980566"/>
              </a:lnTo>
              <a:lnTo>
                <a:pt x="5351463" y="2957814"/>
              </a:lnTo>
              <a:lnTo>
                <a:pt x="5350404" y="2821829"/>
              </a:lnTo>
              <a:close/>
              <a:moveTo>
                <a:pt x="8365183" y="2820299"/>
              </a:moveTo>
              <a:lnTo>
                <a:pt x="8459513" y="2852826"/>
              </a:lnTo>
              <a:lnTo>
                <a:pt x="8461014" y="2842350"/>
              </a:lnTo>
              <a:lnTo>
                <a:pt x="8365183" y="2820299"/>
              </a:lnTo>
              <a:close/>
              <a:moveTo>
                <a:pt x="5835121" y="2812305"/>
              </a:moveTo>
              <a:lnTo>
                <a:pt x="5902325" y="2833470"/>
              </a:lnTo>
              <a:lnTo>
                <a:pt x="5906029" y="2957814"/>
              </a:lnTo>
              <a:lnTo>
                <a:pt x="5838825" y="2937179"/>
              </a:lnTo>
              <a:lnTo>
                <a:pt x="5835121" y="2812305"/>
              </a:lnTo>
              <a:close/>
              <a:moveTo>
                <a:pt x="4687888" y="2785319"/>
              </a:moveTo>
              <a:lnTo>
                <a:pt x="4776788" y="2812305"/>
              </a:lnTo>
              <a:lnTo>
                <a:pt x="4774671" y="2941412"/>
              </a:lnTo>
              <a:lnTo>
                <a:pt x="4685771" y="2914955"/>
              </a:lnTo>
              <a:lnTo>
                <a:pt x="4687888" y="2785319"/>
              </a:lnTo>
              <a:close/>
              <a:moveTo>
                <a:pt x="5225521" y="2783203"/>
              </a:moveTo>
              <a:lnTo>
                <a:pt x="5295900" y="2805426"/>
              </a:lnTo>
              <a:lnTo>
                <a:pt x="5296959" y="2940882"/>
              </a:lnTo>
              <a:lnTo>
                <a:pt x="5227109" y="2918659"/>
              </a:lnTo>
              <a:lnTo>
                <a:pt x="5225521" y="2783203"/>
              </a:lnTo>
              <a:close/>
              <a:moveTo>
                <a:pt x="5714471" y="2774208"/>
              </a:moveTo>
              <a:lnTo>
                <a:pt x="5795434" y="2800135"/>
              </a:lnTo>
              <a:lnTo>
                <a:pt x="5798609" y="2925538"/>
              </a:lnTo>
              <a:lnTo>
                <a:pt x="5717646" y="2900669"/>
              </a:lnTo>
              <a:lnTo>
                <a:pt x="5714471" y="2774208"/>
              </a:lnTo>
              <a:close/>
              <a:moveTo>
                <a:pt x="5956300" y="2747223"/>
              </a:moveTo>
              <a:lnTo>
                <a:pt x="6010805" y="2768916"/>
              </a:lnTo>
              <a:lnTo>
                <a:pt x="6010805" y="2887970"/>
              </a:lnTo>
              <a:lnTo>
                <a:pt x="5952596" y="2866805"/>
              </a:lnTo>
              <a:lnTo>
                <a:pt x="5956300" y="2747223"/>
              </a:lnTo>
              <a:close/>
              <a:moveTo>
                <a:pt x="7518537" y="2744719"/>
              </a:moveTo>
              <a:lnTo>
                <a:pt x="7524356" y="2811387"/>
              </a:lnTo>
              <a:lnTo>
                <a:pt x="7684120" y="2859535"/>
              </a:lnTo>
              <a:lnTo>
                <a:pt x="7676714" y="2792868"/>
              </a:lnTo>
              <a:lnTo>
                <a:pt x="7518537" y="2744719"/>
              </a:lnTo>
              <a:close/>
              <a:moveTo>
                <a:pt x="4545542" y="2741402"/>
              </a:moveTo>
              <a:lnTo>
                <a:pt x="4633383" y="2768387"/>
              </a:lnTo>
              <a:lnTo>
                <a:pt x="4630738" y="2898023"/>
              </a:lnTo>
              <a:lnTo>
                <a:pt x="4541838" y="2871567"/>
              </a:lnTo>
              <a:lnTo>
                <a:pt x="4545542" y="2741402"/>
              </a:lnTo>
              <a:close/>
              <a:moveTo>
                <a:pt x="5085292" y="2739285"/>
              </a:moveTo>
              <a:lnTo>
                <a:pt x="5165196" y="2764684"/>
              </a:lnTo>
              <a:lnTo>
                <a:pt x="5165725" y="2900140"/>
              </a:lnTo>
              <a:lnTo>
                <a:pt x="5084233" y="2874741"/>
              </a:lnTo>
              <a:lnTo>
                <a:pt x="5085292" y="2739285"/>
              </a:lnTo>
              <a:close/>
              <a:moveTo>
                <a:pt x="5592234" y="2736110"/>
              </a:moveTo>
              <a:lnTo>
                <a:pt x="5673725" y="2761508"/>
              </a:lnTo>
              <a:lnTo>
                <a:pt x="5676900" y="2888499"/>
              </a:lnTo>
              <a:lnTo>
                <a:pt x="5594879" y="2863630"/>
              </a:lnTo>
              <a:lnTo>
                <a:pt x="5592234" y="2736110"/>
              </a:lnTo>
              <a:close/>
              <a:moveTo>
                <a:pt x="8886587" y="2723555"/>
              </a:moveTo>
              <a:lnTo>
                <a:pt x="8898225" y="2791810"/>
              </a:lnTo>
              <a:lnTo>
                <a:pt x="9076009" y="2845881"/>
              </a:lnTo>
              <a:lnTo>
                <a:pt x="9061138" y="2760444"/>
              </a:lnTo>
              <a:lnTo>
                <a:pt x="9063280" y="2778582"/>
              </a:lnTo>
              <a:lnTo>
                <a:pt x="8886587" y="2723555"/>
              </a:lnTo>
              <a:close/>
              <a:moveTo>
                <a:pt x="7970850" y="2703449"/>
              </a:moveTo>
              <a:lnTo>
                <a:pt x="7976669" y="2756359"/>
              </a:lnTo>
              <a:lnTo>
                <a:pt x="8452789" y="2899747"/>
              </a:lnTo>
              <a:lnTo>
                <a:pt x="8458464" y="2860145"/>
              </a:lnTo>
              <a:lnTo>
                <a:pt x="8298308" y="2804911"/>
              </a:lnTo>
              <a:lnTo>
                <a:pt x="8176970" y="2776991"/>
              </a:lnTo>
              <a:lnTo>
                <a:pt x="8176687" y="2774577"/>
              </a:lnTo>
              <a:lnTo>
                <a:pt x="7970850" y="2703449"/>
              </a:lnTo>
              <a:close/>
              <a:moveTo>
                <a:pt x="4413779" y="2701188"/>
              </a:moveTo>
              <a:lnTo>
                <a:pt x="4505325" y="2729761"/>
              </a:lnTo>
              <a:lnTo>
                <a:pt x="4502150" y="2859926"/>
              </a:lnTo>
              <a:lnTo>
                <a:pt x="4410075" y="2832411"/>
              </a:lnTo>
              <a:lnTo>
                <a:pt x="4413779" y="2701188"/>
              </a:lnTo>
              <a:close/>
              <a:moveTo>
                <a:pt x="4954588" y="2699072"/>
              </a:moveTo>
              <a:lnTo>
                <a:pt x="5038725" y="2725528"/>
              </a:lnTo>
              <a:lnTo>
                <a:pt x="5037138" y="2859926"/>
              </a:lnTo>
              <a:lnTo>
                <a:pt x="4953529" y="2834528"/>
              </a:lnTo>
              <a:lnTo>
                <a:pt x="4954588" y="2699072"/>
              </a:lnTo>
              <a:close/>
              <a:moveTo>
                <a:pt x="5468938" y="2696955"/>
              </a:moveTo>
              <a:lnTo>
                <a:pt x="5539846" y="2719708"/>
              </a:lnTo>
              <a:lnTo>
                <a:pt x="5541963" y="2847756"/>
              </a:lnTo>
              <a:lnTo>
                <a:pt x="5471054" y="2826591"/>
              </a:lnTo>
              <a:lnTo>
                <a:pt x="5468938" y="2696955"/>
              </a:lnTo>
              <a:close/>
              <a:moveTo>
                <a:pt x="5829829" y="2662033"/>
              </a:moveTo>
              <a:lnTo>
                <a:pt x="5897034" y="2683727"/>
              </a:lnTo>
              <a:lnTo>
                <a:pt x="5900738" y="2800135"/>
              </a:lnTo>
              <a:lnTo>
                <a:pt x="5833534" y="2778970"/>
              </a:lnTo>
              <a:lnTo>
                <a:pt x="5829829" y="2662033"/>
              </a:lnTo>
              <a:close/>
              <a:moveTo>
                <a:pt x="5348288" y="2658858"/>
              </a:moveTo>
              <a:lnTo>
                <a:pt x="5422371" y="2682140"/>
              </a:lnTo>
              <a:lnTo>
                <a:pt x="5423959" y="2812305"/>
              </a:lnTo>
              <a:lnTo>
                <a:pt x="5349875" y="2789552"/>
              </a:lnTo>
              <a:lnTo>
                <a:pt x="5348288" y="2658858"/>
              </a:lnTo>
              <a:close/>
              <a:moveTo>
                <a:pt x="4823883" y="2658329"/>
              </a:moveTo>
              <a:lnTo>
                <a:pt x="4912254" y="2685844"/>
              </a:lnTo>
              <a:lnTo>
                <a:pt x="4910667" y="2821300"/>
              </a:lnTo>
              <a:lnTo>
                <a:pt x="4822296" y="2793785"/>
              </a:lnTo>
              <a:lnTo>
                <a:pt x="4823883" y="2658329"/>
              </a:lnTo>
              <a:close/>
              <a:moveTo>
                <a:pt x="5710238" y="2623936"/>
              </a:moveTo>
              <a:lnTo>
                <a:pt x="5791200" y="2649863"/>
              </a:lnTo>
              <a:lnTo>
                <a:pt x="5794375" y="2766800"/>
              </a:lnTo>
              <a:lnTo>
                <a:pt x="5713413" y="2740873"/>
              </a:lnTo>
              <a:lnTo>
                <a:pt x="5710238" y="2623936"/>
              </a:lnTo>
              <a:close/>
              <a:moveTo>
                <a:pt x="5224992" y="2620232"/>
              </a:moveTo>
              <a:lnTo>
                <a:pt x="5294842" y="2641926"/>
              </a:lnTo>
              <a:lnTo>
                <a:pt x="5295900" y="2773678"/>
              </a:lnTo>
              <a:lnTo>
                <a:pt x="5225521" y="2753043"/>
              </a:lnTo>
              <a:lnTo>
                <a:pt x="5224992" y="2620232"/>
              </a:lnTo>
              <a:close/>
              <a:moveTo>
                <a:pt x="4691592" y="2617057"/>
              </a:moveTo>
              <a:lnTo>
                <a:pt x="4779963" y="2644572"/>
              </a:lnTo>
              <a:lnTo>
                <a:pt x="4777317" y="2779499"/>
              </a:lnTo>
              <a:lnTo>
                <a:pt x="4688946" y="2752514"/>
              </a:lnTo>
              <a:lnTo>
                <a:pt x="4691592" y="2617057"/>
              </a:lnTo>
              <a:close/>
              <a:moveTo>
                <a:pt x="8602478" y="2611380"/>
              </a:moveTo>
              <a:lnTo>
                <a:pt x="8586102" y="2620423"/>
              </a:lnTo>
              <a:lnTo>
                <a:pt x="8586102" y="2681226"/>
              </a:lnTo>
              <a:lnTo>
                <a:pt x="8658582" y="2627594"/>
              </a:lnTo>
              <a:lnTo>
                <a:pt x="8615787" y="2614142"/>
              </a:lnTo>
              <a:lnTo>
                <a:pt x="8602478" y="2611380"/>
              </a:lnTo>
              <a:close/>
              <a:moveTo>
                <a:pt x="8156437" y="2607539"/>
              </a:moveTo>
              <a:lnTo>
                <a:pt x="8163960" y="2666128"/>
              </a:lnTo>
              <a:lnTo>
                <a:pt x="8157107" y="2607732"/>
              </a:lnTo>
              <a:lnTo>
                <a:pt x="8156437" y="2607539"/>
              </a:lnTo>
              <a:close/>
              <a:moveTo>
                <a:pt x="7505840" y="2605035"/>
              </a:moveTo>
              <a:lnTo>
                <a:pt x="7512188" y="2673818"/>
              </a:lnTo>
              <a:lnTo>
                <a:pt x="7668250" y="2720909"/>
              </a:lnTo>
              <a:lnTo>
                <a:pt x="7659785" y="2651596"/>
              </a:lnTo>
              <a:lnTo>
                <a:pt x="7505840" y="2605035"/>
              </a:lnTo>
              <a:close/>
              <a:moveTo>
                <a:pt x="8865955" y="2601860"/>
              </a:moveTo>
              <a:lnTo>
                <a:pt x="8873890" y="2652125"/>
              </a:lnTo>
              <a:lnTo>
                <a:pt x="9052434" y="2710434"/>
              </a:lnTo>
              <a:lnTo>
                <a:pt x="9042770" y="2654913"/>
              </a:lnTo>
              <a:lnTo>
                <a:pt x="8865955" y="2601860"/>
              </a:lnTo>
              <a:close/>
              <a:moveTo>
                <a:pt x="5949421" y="2588485"/>
              </a:moveTo>
              <a:lnTo>
                <a:pt x="6003396" y="2609649"/>
              </a:lnTo>
              <a:lnTo>
                <a:pt x="6003396" y="2729232"/>
              </a:lnTo>
              <a:lnTo>
                <a:pt x="5945188" y="2707009"/>
              </a:lnTo>
              <a:lnTo>
                <a:pt x="5949421" y="2588485"/>
              </a:lnTo>
              <a:close/>
              <a:moveTo>
                <a:pt x="5589059" y="2584780"/>
              </a:moveTo>
              <a:lnTo>
                <a:pt x="5670550" y="2610179"/>
              </a:lnTo>
              <a:lnTo>
                <a:pt x="5673196" y="2727645"/>
              </a:lnTo>
              <a:lnTo>
                <a:pt x="5591704" y="2702246"/>
              </a:lnTo>
              <a:lnTo>
                <a:pt x="5589059" y="2584780"/>
              </a:lnTo>
              <a:close/>
              <a:moveTo>
                <a:pt x="5085821" y="2576315"/>
              </a:moveTo>
              <a:lnTo>
                <a:pt x="5165196" y="2601184"/>
              </a:lnTo>
              <a:lnTo>
                <a:pt x="5165196" y="2734523"/>
              </a:lnTo>
              <a:lnTo>
                <a:pt x="5085292" y="2710183"/>
              </a:lnTo>
              <a:lnTo>
                <a:pt x="5085821" y="2576315"/>
              </a:lnTo>
              <a:close/>
              <a:moveTo>
                <a:pt x="4549246" y="2573139"/>
              </a:moveTo>
              <a:lnTo>
                <a:pt x="4637088" y="2600125"/>
              </a:lnTo>
              <a:lnTo>
                <a:pt x="4633913" y="2735581"/>
              </a:lnTo>
              <a:lnTo>
                <a:pt x="4546071" y="2708596"/>
              </a:lnTo>
              <a:lnTo>
                <a:pt x="4549246" y="2573139"/>
              </a:lnTo>
              <a:close/>
              <a:moveTo>
                <a:pt x="7953392" y="2548949"/>
              </a:moveTo>
              <a:lnTo>
                <a:pt x="7961328" y="2618263"/>
              </a:lnTo>
              <a:lnTo>
                <a:pt x="8158161" y="2679230"/>
              </a:lnTo>
              <a:lnTo>
                <a:pt x="8148740" y="2605318"/>
              </a:lnTo>
              <a:lnTo>
                <a:pt x="7953392" y="2548949"/>
              </a:lnTo>
              <a:close/>
              <a:moveTo>
                <a:pt x="5466292" y="2545096"/>
              </a:moveTo>
              <a:lnTo>
                <a:pt x="5538259" y="2567848"/>
              </a:lnTo>
              <a:lnTo>
                <a:pt x="5539317" y="2685314"/>
              </a:lnTo>
              <a:lnTo>
                <a:pt x="5468409" y="2662562"/>
              </a:lnTo>
              <a:lnTo>
                <a:pt x="5466292" y="2545096"/>
              </a:lnTo>
              <a:close/>
              <a:moveTo>
                <a:pt x="4956175" y="2535043"/>
              </a:moveTo>
              <a:lnTo>
                <a:pt x="5039783" y="2561499"/>
              </a:lnTo>
              <a:lnTo>
                <a:pt x="5038725" y="2696427"/>
              </a:lnTo>
              <a:lnTo>
                <a:pt x="4954588" y="2671028"/>
              </a:lnTo>
              <a:lnTo>
                <a:pt x="4956175" y="2535043"/>
              </a:lnTo>
              <a:close/>
              <a:moveTo>
                <a:pt x="4419600" y="2532397"/>
              </a:moveTo>
              <a:lnTo>
                <a:pt x="4510088" y="2559912"/>
              </a:lnTo>
              <a:lnTo>
                <a:pt x="4505854" y="2696427"/>
              </a:lnTo>
              <a:lnTo>
                <a:pt x="4415367" y="2667854"/>
              </a:lnTo>
              <a:lnTo>
                <a:pt x="4419600" y="2532397"/>
              </a:lnTo>
              <a:close/>
              <a:moveTo>
                <a:pt x="8872919" y="2509792"/>
              </a:moveTo>
              <a:lnTo>
                <a:pt x="8851833" y="2520931"/>
              </a:lnTo>
              <a:lnTo>
                <a:pt x="8853258" y="2529373"/>
              </a:lnTo>
              <a:lnTo>
                <a:pt x="9030570" y="2584824"/>
              </a:lnTo>
              <a:lnTo>
                <a:pt x="9025071" y="2553230"/>
              </a:lnTo>
              <a:lnTo>
                <a:pt x="8984867" y="2539509"/>
              </a:lnTo>
              <a:lnTo>
                <a:pt x="8872919" y="2509792"/>
              </a:lnTo>
              <a:close/>
              <a:moveTo>
                <a:pt x="5346700" y="2505941"/>
              </a:moveTo>
              <a:lnTo>
                <a:pt x="5420784" y="2530280"/>
              </a:lnTo>
              <a:lnTo>
                <a:pt x="5421842" y="2648276"/>
              </a:lnTo>
              <a:lnTo>
                <a:pt x="5347759" y="2624465"/>
              </a:lnTo>
              <a:lnTo>
                <a:pt x="5346700" y="2505941"/>
              </a:lnTo>
              <a:close/>
              <a:moveTo>
                <a:pt x="4826000" y="2494300"/>
              </a:moveTo>
              <a:lnTo>
                <a:pt x="4913842" y="2521815"/>
              </a:lnTo>
              <a:lnTo>
                <a:pt x="4912783" y="2658858"/>
              </a:lnTo>
              <a:lnTo>
                <a:pt x="4824413" y="2631872"/>
              </a:lnTo>
              <a:lnTo>
                <a:pt x="4826000" y="2494300"/>
              </a:lnTo>
              <a:close/>
              <a:moveTo>
                <a:pt x="5824538" y="2493771"/>
              </a:moveTo>
              <a:lnTo>
                <a:pt x="5891213" y="2514936"/>
              </a:lnTo>
              <a:lnTo>
                <a:pt x="5895446" y="2646159"/>
              </a:lnTo>
              <a:lnTo>
                <a:pt x="5829300" y="2623936"/>
              </a:lnTo>
              <a:lnTo>
                <a:pt x="5824538" y="2493771"/>
              </a:lnTo>
              <a:close/>
              <a:moveTo>
                <a:pt x="8138460" y="2467542"/>
              </a:moveTo>
              <a:lnTo>
                <a:pt x="8147613" y="2538819"/>
              </a:lnTo>
              <a:lnTo>
                <a:pt x="8149072" y="2539261"/>
              </a:lnTo>
              <a:lnTo>
                <a:pt x="8140734" y="2468215"/>
              </a:lnTo>
              <a:lnTo>
                <a:pt x="8138460" y="2467542"/>
              </a:lnTo>
              <a:close/>
              <a:moveTo>
                <a:pt x="5223934" y="2466785"/>
              </a:moveTo>
              <a:lnTo>
                <a:pt x="5294313" y="2489009"/>
              </a:lnTo>
              <a:lnTo>
                <a:pt x="5294842" y="2608062"/>
              </a:lnTo>
              <a:lnTo>
                <a:pt x="5224463" y="2585310"/>
              </a:lnTo>
              <a:lnTo>
                <a:pt x="5223934" y="2466785"/>
              </a:lnTo>
              <a:close/>
              <a:moveTo>
                <a:pt x="7492615" y="2464822"/>
              </a:moveTo>
              <a:lnTo>
                <a:pt x="7498963" y="2534134"/>
              </a:lnTo>
              <a:lnTo>
                <a:pt x="7650792" y="2580167"/>
              </a:lnTo>
              <a:lnTo>
                <a:pt x="7642328" y="2509796"/>
              </a:lnTo>
              <a:lnTo>
                <a:pt x="7492615" y="2464822"/>
              </a:lnTo>
              <a:close/>
              <a:moveTo>
                <a:pt x="5706004" y="2455145"/>
              </a:moveTo>
              <a:lnTo>
                <a:pt x="5786438" y="2481601"/>
              </a:lnTo>
              <a:lnTo>
                <a:pt x="5789613" y="2611766"/>
              </a:lnTo>
              <a:lnTo>
                <a:pt x="5709709" y="2585839"/>
              </a:lnTo>
              <a:lnTo>
                <a:pt x="5706004" y="2455145"/>
              </a:lnTo>
              <a:close/>
              <a:moveTo>
                <a:pt x="4694767" y="2452499"/>
              </a:moveTo>
              <a:lnTo>
                <a:pt x="4782608" y="2480014"/>
              </a:lnTo>
              <a:lnTo>
                <a:pt x="4779963" y="2618645"/>
              </a:lnTo>
              <a:lnTo>
                <a:pt x="4692121" y="2592188"/>
              </a:lnTo>
              <a:lnTo>
                <a:pt x="4694767" y="2452499"/>
              </a:lnTo>
              <a:close/>
              <a:moveTo>
                <a:pt x="5946246" y="2429217"/>
              </a:moveTo>
              <a:lnTo>
                <a:pt x="6000221" y="2450912"/>
              </a:lnTo>
              <a:lnTo>
                <a:pt x="6000221" y="2570494"/>
              </a:lnTo>
              <a:lnTo>
                <a:pt x="5942013" y="2548271"/>
              </a:lnTo>
              <a:lnTo>
                <a:pt x="5946246" y="2429217"/>
              </a:lnTo>
              <a:close/>
              <a:moveTo>
                <a:pt x="5086350" y="2422868"/>
              </a:moveTo>
              <a:lnTo>
                <a:pt x="5165196" y="2447737"/>
              </a:lnTo>
              <a:lnTo>
                <a:pt x="5165196" y="2566790"/>
              </a:lnTo>
              <a:lnTo>
                <a:pt x="5086350" y="2541392"/>
              </a:lnTo>
              <a:lnTo>
                <a:pt x="5086350" y="2422868"/>
              </a:lnTo>
              <a:close/>
              <a:moveTo>
                <a:pt x="5585884" y="2415990"/>
              </a:moveTo>
              <a:lnTo>
                <a:pt x="5666317" y="2441917"/>
              </a:lnTo>
              <a:lnTo>
                <a:pt x="5668963" y="2573669"/>
              </a:lnTo>
              <a:lnTo>
                <a:pt x="5588529" y="2547212"/>
              </a:lnTo>
              <a:lnTo>
                <a:pt x="5585884" y="2415990"/>
              </a:lnTo>
              <a:close/>
              <a:moveTo>
                <a:pt x="7938051" y="2408206"/>
              </a:moveTo>
              <a:lnTo>
                <a:pt x="7945457" y="2477520"/>
              </a:lnTo>
              <a:lnTo>
                <a:pt x="8139969" y="2536502"/>
              </a:lnTo>
              <a:lnTo>
                <a:pt x="8130894" y="2465301"/>
              </a:lnTo>
              <a:lnTo>
                <a:pt x="7938051" y="2408206"/>
              </a:lnTo>
              <a:close/>
              <a:moveTo>
                <a:pt x="4553479" y="2408052"/>
              </a:moveTo>
              <a:lnTo>
                <a:pt x="4640263" y="2435567"/>
              </a:lnTo>
              <a:lnTo>
                <a:pt x="4637088" y="2575785"/>
              </a:lnTo>
              <a:lnTo>
                <a:pt x="4549775" y="2549859"/>
              </a:lnTo>
              <a:lnTo>
                <a:pt x="4553479" y="2408052"/>
              </a:lnTo>
              <a:close/>
              <a:moveTo>
                <a:pt x="4957233" y="2380537"/>
              </a:moveTo>
              <a:lnTo>
                <a:pt x="5041371" y="2408052"/>
              </a:lnTo>
              <a:lnTo>
                <a:pt x="5039783" y="2527106"/>
              </a:lnTo>
              <a:lnTo>
                <a:pt x="4956175" y="2500121"/>
              </a:lnTo>
              <a:lnTo>
                <a:pt x="4957233" y="2380537"/>
              </a:lnTo>
              <a:close/>
              <a:moveTo>
                <a:pt x="5463646" y="2376305"/>
              </a:moveTo>
              <a:lnTo>
                <a:pt x="5535613" y="2399587"/>
              </a:lnTo>
              <a:lnTo>
                <a:pt x="5537729" y="2530810"/>
              </a:lnTo>
              <a:lnTo>
                <a:pt x="5465763" y="2508586"/>
              </a:lnTo>
              <a:lnTo>
                <a:pt x="5463646" y="2376305"/>
              </a:lnTo>
              <a:close/>
              <a:moveTo>
                <a:pt x="4424892" y="2367310"/>
              </a:moveTo>
              <a:lnTo>
                <a:pt x="4513792" y="2395353"/>
              </a:lnTo>
              <a:lnTo>
                <a:pt x="4510617" y="2537688"/>
              </a:lnTo>
              <a:lnTo>
                <a:pt x="4420129" y="2510174"/>
              </a:lnTo>
              <a:lnTo>
                <a:pt x="4424892" y="2367310"/>
              </a:lnTo>
              <a:close/>
              <a:moveTo>
                <a:pt x="5820304" y="2347732"/>
              </a:moveTo>
              <a:lnTo>
                <a:pt x="5886450" y="2369955"/>
              </a:lnTo>
              <a:lnTo>
                <a:pt x="5890684" y="2482131"/>
              </a:lnTo>
              <a:lnTo>
                <a:pt x="5824009" y="2460965"/>
              </a:lnTo>
              <a:lnTo>
                <a:pt x="5820304" y="2347732"/>
              </a:lnTo>
              <a:close/>
              <a:moveTo>
                <a:pt x="4828117" y="2338737"/>
              </a:moveTo>
              <a:lnTo>
                <a:pt x="4915958" y="2367310"/>
              </a:lnTo>
              <a:lnTo>
                <a:pt x="4914900" y="2487422"/>
              </a:lnTo>
              <a:lnTo>
                <a:pt x="4827058" y="2459377"/>
              </a:lnTo>
              <a:lnTo>
                <a:pt x="4828117" y="2338737"/>
              </a:lnTo>
              <a:close/>
              <a:moveTo>
                <a:pt x="5344054" y="2337679"/>
              </a:moveTo>
              <a:lnTo>
                <a:pt x="5418667" y="2361489"/>
              </a:lnTo>
              <a:lnTo>
                <a:pt x="5420254" y="2493771"/>
              </a:lnTo>
              <a:lnTo>
                <a:pt x="5345642" y="2469960"/>
              </a:lnTo>
              <a:lnTo>
                <a:pt x="5344054" y="2337679"/>
              </a:lnTo>
              <a:close/>
              <a:moveTo>
                <a:pt x="7479918" y="2324608"/>
              </a:moveTo>
              <a:lnTo>
                <a:pt x="7486266" y="2393921"/>
              </a:lnTo>
              <a:lnTo>
                <a:pt x="7633863" y="2438895"/>
              </a:lnTo>
              <a:lnTo>
                <a:pt x="7625399" y="2368524"/>
              </a:lnTo>
              <a:lnTo>
                <a:pt x="7479918" y="2324608"/>
              </a:lnTo>
              <a:close/>
              <a:moveTo>
                <a:pt x="8123725" y="2323277"/>
              </a:moveTo>
              <a:lnTo>
                <a:pt x="8123208" y="2327253"/>
              </a:lnTo>
              <a:lnTo>
                <a:pt x="8120337" y="2326393"/>
              </a:lnTo>
              <a:lnTo>
                <a:pt x="8130021" y="2401813"/>
              </a:lnTo>
              <a:lnTo>
                <a:pt x="8133056" y="2402790"/>
              </a:lnTo>
              <a:lnTo>
                <a:pt x="8123725" y="2323277"/>
              </a:lnTo>
              <a:close/>
              <a:moveTo>
                <a:pt x="5702829" y="2308577"/>
              </a:moveTo>
              <a:lnTo>
                <a:pt x="5782204" y="2335033"/>
              </a:lnTo>
              <a:lnTo>
                <a:pt x="5785379" y="2447737"/>
              </a:lnTo>
              <a:lnTo>
                <a:pt x="5705475" y="2421810"/>
              </a:lnTo>
              <a:lnTo>
                <a:pt x="5702829" y="2308577"/>
              </a:lnTo>
              <a:close/>
              <a:moveTo>
                <a:pt x="5222346" y="2297994"/>
              </a:moveTo>
              <a:lnTo>
                <a:pt x="5292725" y="2320747"/>
              </a:lnTo>
              <a:lnTo>
                <a:pt x="5293254" y="2453558"/>
              </a:lnTo>
              <a:lnTo>
                <a:pt x="5223934" y="2430805"/>
              </a:lnTo>
              <a:lnTo>
                <a:pt x="5222346" y="2297994"/>
              </a:lnTo>
              <a:close/>
              <a:moveTo>
                <a:pt x="4697942" y="2296936"/>
              </a:moveTo>
              <a:lnTo>
                <a:pt x="4784725" y="2324980"/>
              </a:lnTo>
              <a:lnTo>
                <a:pt x="4783138" y="2445091"/>
              </a:lnTo>
              <a:lnTo>
                <a:pt x="4695296" y="2417577"/>
              </a:lnTo>
              <a:lnTo>
                <a:pt x="4697942" y="2296936"/>
              </a:lnTo>
              <a:close/>
              <a:moveTo>
                <a:pt x="5938838" y="2284766"/>
              </a:moveTo>
              <a:lnTo>
                <a:pt x="5993342" y="2306461"/>
              </a:lnTo>
              <a:lnTo>
                <a:pt x="5993342" y="2426043"/>
              </a:lnTo>
              <a:lnTo>
                <a:pt x="5935134" y="2403820"/>
              </a:lnTo>
              <a:lnTo>
                <a:pt x="5938838" y="2284766"/>
              </a:lnTo>
              <a:close/>
              <a:moveTo>
                <a:pt x="5583238" y="2268363"/>
              </a:moveTo>
              <a:lnTo>
                <a:pt x="5663142" y="2295349"/>
              </a:lnTo>
              <a:lnTo>
                <a:pt x="5665788" y="2409111"/>
              </a:lnTo>
              <a:lnTo>
                <a:pt x="5585354" y="2383184"/>
              </a:lnTo>
              <a:lnTo>
                <a:pt x="5583238" y="2268363"/>
              </a:lnTo>
              <a:close/>
              <a:moveTo>
                <a:pt x="7921651" y="2266936"/>
              </a:moveTo>
              <a:lnTo>
                <a:pt x="7929587" y="2337307"/>
              </a:lnTo>
              <a:lnTo>
                <a:pt x="8122493" y="2399390"/>
              </a:lnTo>
              <a:lnTo>
                <a:pt x="8112905" y="2324169"/>
              </a:lnTo>
              <a:lnTo>
                <a:pt x="7921651" y="2266936"/>
              </a:lnTo>
              <a:close/>
              <a:moveTo>
                <a:pt x="5087408" y="2254077"/>
              </a:moveTo>
              <a:lnTo>
                <a:pt x="5165196" y="2279475"/>
              </a:lnTo>
              <a:lnTo>
                <a:pt x="5165196" y="2412286"/>
              </a:lnTo>
              <a:lnTo>
                <a:pt x="5086879" y="2386888"/>
              </a:lnTo>
              <a:lnTo>
                <a:pt x="5087408" y="2254077"/>
              </a:lnTo>
              <a:close/>
              <a:moveTo>
                <a:pt x="4557183" y="2251431"/>
              </a:moveTo>
              <a:lnTo>
                <a:pt x="4643438" y="2279475"/>
              </a:lnTo>
              <a:lnTo>
                <a:pt x="4640792" y="2400116"/>
              </a:lnTo>
              <a:lnTo>
                <a:pt x="4554538" y="2373130"/>
              </a:lnTo>
              <a:lnTo>
                <a:pt x="4557183" y="2251431"/>
              </a:lnTo>
              <a:close/>
              <a:moveTo>
                <a:pt x="5462059" y="2228149"/>
              </a:moveTo>
              <a:lnTo>
                <a:pt x="5533496" y="2252489"/>
              </a:lnTo>
              <a:lnTo>
                <a:pt x="5535084" y="2366252"/>
              </a:lnTo>
              <a:lnTo>
                <a:pt x="5463117" y="2343499"/>
              </a:lnTo>
              <a:lnTo>
                <a:pt x="5462059" y="2228149"/>
              </a:lnTo>
              <a:close/>
              <a:moveTo>
                <a:pt x="4959350" y="2212275"/>
              </a:moveTo>
              <a:lnTo>
                <a:pt x="5042429" y="2239261"/>
              </a:lnTo>
              <a:lnTo>
                <a:pt x="5041371" y="2372072"/>
              </a:lnTo>
              <a:lnTo>
                <a:pt x="4957763" y="2345615"/>
              </a:lnTo>
              <a:lnTo>
                <a:pt x="4959350" y="2212275"/>
              </a:lnTo>
              <a:close/>
              <a:moveTo>
                <a:pt x="4430183" y="2210160"/>
              </a:moveTo>
              <a:lnTo>
                <a:pt x="4518554" y="2238732"/>
              </a:lnTo>
              <a:lnTo>
                <a:pt x="4515379" y="2359902"/>
              </a:lnTo>
              <a:lnTo>
                <a:pt x="4425950" y="2332387"/>
              </a:lnTo>
              <a:lnTo>
                <a:pt x="4430183" y="2210160"/>
              </a:lnTo>
              <a:close/>
              <a:moveTo>
                <a:pt x="7480491" y="2205025"/>
              </a:moveTo>
              <a:lnTo>
                <a:pt x="7469700" y="2210356"/>
              </a:lnTo>
              <a:lnTo>
                <a:pt x="7473570" y="2253708"/>
              </a:lnTo>
              <a:lnTo>
                <a:pt x="7642328" y="2305031"/>
              </a:lnTo>
              <a:lnTo>
                <a:pt x="7647618" y="2285454"/>
              </a:lnTo>
              <a:lnTo>
                <a:pt x="7665293" y="2270144"/>
              </a:lnTo>
              <a:lnTo>
                <a:pt x="7480491" y="2205025"/>
              </a:lnTo>
              <a:close/>
              <a:moveTo>
                <a:pt x="8103854" y="2198031"/>
              </a:moveTo>
              <a:lnTo>
                <a:pt x="8111294" y="2255975"/>
              </a:lnTo>
              <a:lnTo>
                <a:pt x="8115995" y="2257404"/>
              </a:lnTo>
              <a:lnTo>
                <a:pt x="8109227" y="2199734"/>
              </a:lnTo>
              <a:lnTo>
                <a:pt x="8103854" y="2198031"/>
              </a:lnTo>
              <a:close/>
              <a:moveTo>
                <a:pt x="5815542" y="2194814"/>
              </a:moveTo>
              <a:lnTo>
                <a:pt x="5881688" y="2217567"/>
              </a:lnTo>
              <a:lnTo>
                <a:pt x="5884863" y="2324980"/>
              </a:lnTo>
              <a:lnTo>
                <a:pt x="5818717" y="2304344"/>
              </a:lnTo>
              <a:lnTo>
                <a:pt x="5815542" y="2194814"/>
              </a:lnTo>
              <a:close/>
              <a:moveTo>
                <a:pt x="5342467" y="2188465"/>
              </a:moveTo>
              <a:lnTo>
                <a:pt x="5416550" y="2212806"/>
              </a:lnTo>
              <a:lnTo>
                <a:pt x="5418138" y="2329212"/>
              </a:lnTo>
              <a:lnTo>
                <a:pt x="5344054" y="2304344"/>
              </a:lnTo>
              <a:lnTo>
                <a:pt x="5342467" y="2188465"/>
              </a:lnTo>
              <a:close/>
              <a:moveTo>
                <a:pt x="4830763" y="2170475"/>
              </a:moveTo>
              <a:lnTo>
                <a:pt x="4918075" y="2198519"/>
              </a:lnTo>
              <a:lnTo>
                <a:pt x="4915958" y="2332916"/>
              </a:lnTo>
              <a:lnTo>
                <a:pt x="4828646" y="2304344"/>
              </a:lnTo>
              <a:lnTo>
                <a:pt x="4830763" y="2170475"/>
              </a:lnTo>
              <a:close/>
              <a:moveTo>
                <a:pt x="5698067" y="2155660"/>
              </a:moveTo>
              <a:lnTo>
                <a:pt x="5777971" y="2182645"/>
              </a:lnTo>
              <a:lnTo>
                <a:pt x="5780617" y="2291645"/>
              </a:lnTo>
              <a:lnTo>
                <a:pt x="5701242" y="2266247"/>
              </a:lnTo>
              <a:lnTo>
                <a:pt x="5698067" y="2155660"/>
              </a:lnTo>
              <a:close/>
              <a:moveTo>
                <a:pt x="5221817" y="2148251"/>
              </a:moveTo>
              <a:lnTo>
                <a:pt x="5292196" y="2171533"/>
              </a:lnTo>
              <a:lnTo>
                <a:pt x="5292725" y="2287941"/>
              </a:lnTo>
              <a:lnTo>
                <a:pt x="5222346" y="2265188"/>
              </a:lnTo>
              <a:lnTo>
                <a:pt x="5221817" y="2148251"/>
              </a:lnTo>
              <a:close/>
              <a:moveTo>
                <a:pt x="7913938" y="2137829"/>
              </a:moveTo>
              <a:lnTo>
                <a:pt x="7908178" y="2143588"/>
              </a:lnTo>
              <a:lnTo>
                <a:pt x="7914245" y="2196035"/>
              </a:lnTo>
              <a:lnTo>
                <a:pt x="8103927" y="2253734"/>
              </a:lnTo>
              <a:lnTo>
                <a:pt x="8097046" y="2199746"/>
              </a:lnTo>
              <a:lnTo>
                <a:pt x="7943938" y="2147339"/>
              </a:lnTo>
              <a:lnTo>
                <a:pt x="7913938" y="2137829"/>
              </a:lnTo>
              <a:close/>
              <a:moveTo>
                <a:pt x="5935663" y="2132907"/>
              </a:moveTo>
              <a:lnTo>
                <a:pt x="5990167" y="2154601"/>
              </a:lnTo>
              <a:lnTo>
                <a:pt x="5990167" y="2274183"/>
              </a:lnTo>
              <a:lnTo>
                <a:pt x="5931959" y="2252489"/>
              </a:lnTo>
              <a:lnTo>
                <a:pt x="5935663" y="2132907"/>
              </a:lnTo>
              <a:close/>
              <a:moveTo>
                <a:pt x="4700588" y="2128145"/>
              </a:moveTo>
              <a:lnTo>
                <a:pt x="4787371" y="2156718"/>
              </a:lnTo>
              <a:lnTo>
                <a:pt x="4785783" y="2291115"/>
              </a:lnTo>
              <a:lnTo>
                <a:pt x="4698471" y="2263072"/>
              </a:lnTo>
              <a:lnTo>
                <a:pt x="4700588" y="2128145"/>
              </a:lnTo>
              <a:close/>
              <a:moveTo>
                <a:pt x="5580063" y="2115446"/>
              </a:moveTo>
              <a:lnTo>
                <a:pt x="5659438" y="2142431"/>
              </a:lnTo>
              <a:lnTo>
                <a:pt x="5662084" y="2253547"/>
              </a:lnTo>
              <a:lnTo>
                <a:pt x="5582709" y="2227621"/>
              </a:lnTo>
              <a:lnTo>
                <a:pt x="5580063" y="2115446"/>
              </a:lnTo>
              <a:close/>
              <a:moveTo>
                <a:pt x="5088467" y="2103805"/>
              </a:moveTo>
              <a:lnTo>
                <a:pt x="5165196" y="2129203"/>
              </a:lnTo>
              <a:lnTo>
                <a:pt x="5165196" y="2246669"/>
              </a:lnTo>
              <a:lnTo>
                <a:pt x="5087408" y="2221272"/>
              </a:lnTo>
              <a:lnTo>
                <a:pt x="5088467" y="2103805"/>
              </a:lnTo>
              <a:close/>
              <a:moveTo>
                <a:pt x="7904412" y="2100262"/>
              </a:moveTo>
              <a:lnTo>
                <a:pt x="8139394" y="2173808"/>
              </a:lnTo>
              <a:lnTo>
                <a:pt x="8207665" y="2750007"/>
              </a:lnTo>
              <a:lnTo>
                <a:pt x="8462229" y="2808737"/>
              </a:lnTo>
              <a:lnTo>
                <a:pt x="8446352" y="2752123"/>
              </a:lnTo>
              <a:lnTo>
                <a:pt x="8469941" y="2681041"/>
              </a:lnTo>
              <a:lnTo>
                <a:pt x="8470055" y="2667530"/>
              </a:lnTo>
              <a:lnTo>
                <a:pt x="8475514" y="2664249"/>
              </a:lnTo>
              <a:lnTo>
                <a:pt x="8483928" y="2638894"/>
              </a:lnTo>
              <a:lnTo>
                <a:pt x="8596656" y="2576459"/>
              </a:lnTo>
              <a:lnTo>
                <a:pt x="8653285" y="2588099"/>
              </a:lnTo>
              <a:lnTo>
                <a:pt x="8834621" y="2492566"/>
              </a:lnTo>
              <a:lnTo>
                <a:pt x="8845709" y="2484438"/>
              </a:lnTo>
              <a:lnTo>
                <a:pt x="8848330" y="2485344"/>
              </a:lnTo>
              <a:lnTo>
                <a:pt x="8869214" y="2474341"/>
              </a:lnTo>
              <a:lnTo>
                <a:pt x="9055506" y="2524078"/>
              </a:lnTo>
              <a:lnTo>
                <a:pt x="9180407" y="3226733"/>
              </a:lnTo>
              <a:lnTo>
                <a:pt x="9236506" y="3249484"/>
              </a:lnTo>
              <a:lnTo>
                <a:pt x="9371991" y="3971716"/>
              </a:lnTo>
              <a:lnTo>
                <a:pt x="9473605" y="3993939"/>
              </a:lnTo>
              <a:lnTo>
                <a:pt x="9963151" y="6853237"/>
              </a:lnTo>
              <a:lnTo>
                <a:pt x="9952038" y="6853237"/>
              </a:lnTo>
              <a:lnTo>
                <a:pt x="9952038" y="6853238"/>
              </a:lnTo>
              <a:lnTo>
                <a:pt x="9945689" y="6853238"/>
              </a:lnTo>
              <a:lnTo>
                <a:pt x="9945689" y="6853237"/>
              </a:lnTo>
              <a:lnTo>
                <a:pt x="9945688" y="6853237"/>
              </a:lnTo>
              <a:lnTo>
                <a:pt x="9935637" y="6853237"/>
              </a:lnTo>
              <a:lnTo>
                <a:pt x="9929809" y="6853237"/>
              </a:lnTo>
              <a:lnTo>
                <a:pt x="9925454" y="6827803"/>
              </a:lnTo>
              <a:lnTo>
                <a:pt x="9780633" y="6795035"/>
              </a:lnTo>
              <a:lnTo>
                <a:pt x="9752066" y="6613023"/>
              </a:lnTo>
              <a:lnTo>
                <a:pt x="9762117" y="6617255"/>
              </a:lnTo>
              <a:lnTo>
                <a:pt x="9892910" y="6637739"/>
              </a:lnTo>
              <a:lnTo>
                <a:pt x="9873534" y="6524579"/>
              </a:lnTo>
              <a:lnTo>
                <a:pt x="9733550" y="6485508"/>
              </a:lnTo>
              <a:lnTo>
                <a:pt x="9732492" y="6484979"/>
              </a:lnTo>
              <a:lnTo>
                <a:pt x="9707628" y="6326246"/>
              </a:lnTo>
              <a:lnTo>
                <a:pt x="9843653" y="6350066"/>
              </a:lnTo>
              <a:lnTo>
                <a:pt x="9822408" y="6225991"/>
              </a:lnTo>
              <a:lnTo>
                <a:pt x="9695990" y="6203493"/>
              </a:lnTo>
              <a:lnTo>
                <a:pt x="9687525" y="6199790"/>
              </a:lnTo>
              <a:lnTo>
                <a:pt x="9661074" y="6031004"/>
              </a:lnTo>
              <a:lnTo>
                <a:pt x="9667952" y="6034708"/>
              </a:lnTo>
              <a:lnTo>
                <a:pt x="9792328" y="6050314"/>
              </a:lnTo>
              <a:lnTo>
                <a:pt x="9773506" y="5940386"/>
              </a:lnTo>
              <a:lnTo>
                <a:pt x="9641501" y="5903489"/>
              </a:lnTo>
              <a:lnTo>
                <a:pt x="9616107" y="5741053"/>
              </a:lnTo>
              <a:lnTo>
                <a:pt x="9621398" y="5743699"/>
              </a:lnTo>
              <a:lnTo>
                <a:pt x="9743564" y="5765518"/>
              </a:lnTo>
              <a:lnTo>
                <a:pt x="9725398" y="5659424"/>
              </a:lnTo>
              <a:lnTo>
                <a:pt x="9601824" y="5630470"/>
              </a:lnTo>
              <a:lnTo>
                <a:pt x="9598650" y="5628354"/>
              </a:lnTo>
              <a:lnTo>
                <a:pt x="9572199" y="5460627"/>
              </a:lnTo>
              <a:lnTo>
                <a:pt x="9574315" y="5462214"/>
              </a:lnTo>
              <a:lnTo>
                <a:pt x="9696897" y="5492973"/>
              </a:lnTo>
              <a:lnTo>
                <a:pt x="9676218" y="5372204"/>
              </a:lnTo>
              <a:lnTo>
                <a:pt x="9555270" y="5339461"/>
              </a:lnTo>
              <a:lnTo>
                <a:pt x="9553154" y="5338403"/>
              </a:lnTo>
              <a:lnTo>
                <a:pt x="9528290" y="5180729"/>
              </a:lnTo>
              <a:lnTo>
                <a:pt x="9649934" y="5218695"/>
              </a:lnTo>
              <a:lnTo>
                <a:pt x="9630796" y="5106928"/>
              </a:lnTo>
              <a:lnTo>
                <a:pt x="9517181" y="5077024"/>
              </a:lnTo>
              <a:lnTo>
                <a:pt x="9511361" y="5071733"/>
              </a:lnTo>
              <a:lnTo>
                <a:pt x="9484910" y="4905064"/>
              </a:lnTo>
              <a:lnTo>
                <a:pt x="9489671" y="4907709"/>
              </a:lnTo>
              <a:lnTo>
                <a:pt x="9603190" y="4945697"/>
              </a:lnTo>
              <a:lnTo>
                <a:pt x="9585235" y="4840837"/>
              </a:lnTo>
              <a:lnTo>
                <a:pt x="9471155" y="4804533"/>
              </a:lnTo>
              <a:lnTo>
                <a:pt x="9469569" y="4803475"/>
              </a:lnTo>
              <a:lnTo>
                <a:pt x="9446821" y="4660087"/>
              </a:lnTo>
              <a:lnTo>
                <a:pt x="9452111" y="4663262"/>
              </a:lnTo>
              <a:lnTo>
                <a:pt x="9559537" y="4690757"/>
              </a:lnTo>
              <a:lnTo>
                <a:pt x="9542210" y="4589559"/>
              </a:lnTo>
              <a:lnTo>
                <a:pt x="9431479" y="4562202"/>
              </a:lnTo>
              <a:lnTo>
                <a:pt x="9406615" y="4400824"/>
              </a:lnTo>
              <a:lnTo>
                <a:pt x="9514513" y="4427803"/>
              </a:lnTo>
              <a:lnTo>
                <a:pt x="9488186" y="4274045"/>
              </a:lnTo>
              <a:lnTo>
                <a:pt x="9381751" y="4244738"/>
              </a:lnTo>
              <a:lnTo>
                <a:pt x="9357945" y="4090768"/>
              </a:lnTo>
              <a:lnTo>
                <a:pt x="9462066" y="4121497"/>
              </a:lnTo>
              <a:lnTo>
                <a:pt x="9445227" y="4023158"/>
              </a:lnTo>
              <a:lnTo>
                <a:pt x="9326124" y="3995738"/>
              </a:lnTo>
              <a:lnTo>
                <a:pt x="9220652" y="3343982"/>
              </a:lnTo>
              <a:lnTo>
                <a:pt x="9207398" y="3273294"/>
              </a:lnTo>
              <a:lnTo>
                <a:pt x="9150240" y="3250542"/>
              </a:lnTo>
              <a:lnTo>
                <a:pt x="9147162" y="3233145"/>
              </a:lnTo>
              <a:lnTo>
                <a:pt x="9143058" y="3231092"/>
              </a:lnTo>
              <a:lnTo>
                <a:pt x="9142439" y="3227538"/>
              </a:lnTo>
              <a:lnTo>
                <a:pt x="8877593" y="3131496"/>
              </a:lnTo>
              <a:lnTo>
                <a:pt x="8439034" y="2997632"/>
              </a:lnTo>
              <a:lnTo>
                <a:pt x="8444325" y="2961653"/>
              </a:lnTo>
              <a:lnTo>
                <a:pt x="7985134" y="2826731"/>
              </a:lnTo>
              <a:lnTo>
                <a:pt x="7992011" y="2891282"/>
              </a:lnTo>
              <a:lnTo>
                <a:pt x="8407822" y="3016680"/>
              </a:lnTo>
              <a:lnTo>
                <a:pt x="8439034" y="2997632"/>
              </a:lnTo>
              <a:lnTo>
                <a:pt x="8952714" y="6853237"/>
              </a:lnTo>
              <a:lnTo>
                <a:pt x="6276974" y="6853237"/>
              </a:lnTo>
              <a:lnTo>
                <a:pt x="6276974" y="6853238"/>
              </a:lnTo>
              <a:lnTo>
                <a:pt x="6270625" y="6853238"/>
              </a:lnTo>
              <a:lnTo>
                <a:pt x="6270625" y="6853237"/>
              </a:lnTo>
              <a:lnTo>
                <a:pt x="6203707" y="6853237"/>
              </a:lnTo>
              <a:lnTo>
                <a:pt x="6203421" y="6856413"/>
              </a:lnTo>
              <a:lnTo>
                <a:pt x="6178550" y="6856413"/>
              </a:lnTo>
              <a:lnTo>
                <a:pt x="6077480" y="6843714"/>
              </a:lnTo>
              <a:lnTo>
                <a:pt x="6073775" y="6722015"/>
              </a:lnTo>
              <a:lnTo>
                <a:pt x="6161848" y="6736359"/>
              </a:lnTo>
              <a:lnTo>
                <a:pt x="6159752" y="6688058"/>
              </a:lnTo>
              <a:lnTo>
                <a:pt x="6072717" y="6673336"/>
              </a:lnTo>
              <a:lnTo>
                <a:pt x="6066896" y="6515656"/>
              </a:lnTo>
              <a:lnTo>
                <a:pt x="6152908" y="6530340"/>
              </a:lnTo>
              <a:lnTo>
                <a:pt x="6150606" y="6477282"/>
              </a:lnTo>
              <a:lnTo>
                <a:pt x="6064780" y="6462214"/>
              </a:lnTo>
              <a:lnTo>
                <a:pt x="6059488" y="6307181"/>
              </a:lnTo>
              <a:lnTo>
                <a:pt x="6143895" y="6322639"/>
              </a:lnTo>
              <a:lnTo>
                <a:pt x="6141206" y="6260681"/>
              </a:lnTo>
              <a:lnTo>
                <a:pt x="6057900" y="6246860"/>
              </a:lnTo>
              <a:lnTo>
                <a:pt x="6052609" y="6098705"/>
              </a:lnTo>
              <a:lnTo>
                <a:pt x="6134845" y="6114103"/>
              </a:lnTo>
              <a:lnTo>
                <a:pt x="6132395" y="6057638"/>
              </a:lnTo>
              <a:lnTo>
                <a:pt x="6050492" y="6042089"/>
              </a:lnTo>
              <a:lnTo>
                <a:pt x="6046259" y="5896050"/>
              </a:lnTo>
              <a:lnTo>
                <a:pt x="6126090" y="5912341"/>
              </a:lnTo>
              <a:lnTo>
                <a:pt x="6123904" y="5861982"/>
              </a:lnTo>
              <a:lnTo>
                <a:pt x="6044142" y="5845254"/>
              </a:lnTo>
              <a:lnTo>
                <a:pt x="6038850" y="5698686"/>
              </a:lnTo>
              <a:lnTo>
                <a:pt x="6117531" y="5715110"/>
              </a:lnTo>
              <a:lnTo>
                <a:pt x="6115370" y="5665312"/>
              </a:lnTo>
              <a:lnTo>
                <a:pt x="6037792" y="5648419"/>
              </a:lnTo>
              <a:lnTo>
                <a:pt x="6032500" y="5494972"/>
              </a:lnTo>
              <a:lnTo>
                <a:pt x="6108661" y="5510718"/>
              </a:lnTo>
              <a:lnTo>
                <a:pt x="6106273" y="5455675"/>
              </a:lnTo>
              <a:lnTo>
                <a:pt x="6030384" y="5439414"/>
              </a:lnTo>
              <a:lnTo>
                <a:pt x="6026150" y="5314011"/>
              </a:lnTo>
              <a:lnTo>
                <a:pt x="6100888" y="5331595"/>
              </a:lnTo>
              <a:lnTo>
                <a:pt x="6097766" y="5259656"/>
              </a:lnTo>
              <a:lnTo>
                <a:pt x="6024034" y="5243638"/>
              </a:lnTo>
              <a:lnTo>
                <a:pt x="6018742" y="5107652"/>
              </a:lnTo>
              <a:lnTo>
                <a:pt x="6091894" y="5124339"/>
              </a:lnTo>
              <a:lnTo>
                <a:pt x="6089858" y="5077424"/>
              </a:lnTo>
              <a:lnTo>
                <a:pt x="6017684" y="5061089"/>
              </a:lnTo>
              <a:lnTo>
                <a:pt x="6012392" y="4913463"/>
              </a:lnTo>
              <a:lnTo>
                <a:pt x="6083459" y="4929954"/>
              </a:lnTo>
              <a:lnTo>
                <a:pt x="6081713" y="4889718"/>
              </a:lnTo>
              <a:lnTo>
                <a:pt x="6094756" y="4884942"/>
              </a:lnTo>
              <a:lnTo>
                <a:pt x="6011334" y="4865842"/>
              </a:lnTo>
              <a:lnTo>
                <a:pt x="6006571" y="4734619"/>
              </a:lnTo>
              <a:lnTo>
                <a:pt x="6118755" y="4761075"/>
              </a:lnTo>
              <a:lnTo>
                <a:pt x="6123798" y="4874307"/>
              </a:lnTo>
              <a:lnTo>
                <a:pt x="6172742" y="4856384"/>
              </a:lnTo>
              <a:lnTo>
                <a:pt x="6159666" y="4465425"/>
              </a:lnTo>
              <a:lnTo>
                <a:pt x="6134459" y="3901273"/>
              </a:lnTo>
              <a:lnTo>
                <a:pt x="6109759" y="3895954"/>
              </a:lnTo>
              <a:lnTo>
                <a:pt x="6117167" y="3762085"/>
              </a:lnTo>
              <a:lnTo>
                <a:pt x="6176302" y="3769731"/>
              </a:lnTo>
              <a:lnTo>
                <a:pt x="6174913" y="3736081"/>
              </a:lnTo>
              <a:lnTo>
                <a:pt x="6106055" y="3722930"/>
              </a:lnTo>
              <a:lnTo>
                <a:pt x="6102880" y="3589061"/>
              </a:lnTo>
              <a:lnTo>
                <a:pt x="6169476" y="3604399"/>
              </a:lnTo>
              <a:lnTo>
                <a:pt x="6168275" y="3575316"/>
              </a:lnTo>
              <a:lnTo>
                <a:pt x="6092296" y="3553080"/>
              </a:lnTo>
              <a:lnTo>
                <a:pt x="6099705" y="3419741"/>
              </a:lnTo>
              <a:lnTo>
                <a:pt x="6162500" y="3435438"/>
              </a:lnTo>
              <a:lnTo>
                <a:pt x="6158951" y="3349488"/>
              </a:lnTo>
              <a:lnTo>
                <a:pt x="6198866" y="3329269"/>
              </a:lnTo>
              <a:lnTo>
                <a:pt x="6183856" y="3163769"/>
              </a:lnTo>
              <a:lnTo>
                <a:pt x="6344745" y="3027259"/>
              </a:lnTo>
              <a:lnTo>
                <a:pt x="6569067" y="3106381"/>
              </a:lnTo>
              <a:lnTo>
                <a:pt x="6605540" y="3072872"/>
              </a:lnTo>
              <a:lnTo>
                <a:pt x="6611191" y="3074668"/>
              </a:lnTo>
              <a:lnTo>
                <a:pt x="6625242" y="3063238"/>
              </a:lnTo>
              <a:lnTo>
                <a:pt x="6772370" y="3074879"/>
              </a:lnTo>
              <a:lnTo>
                <a:pt x="7269325" y="2676990"/>
              </a:lnTo>
              <a:lnTo>
                <a:pt x="7235983" y="2315080"/>
              </a:lnTo>
              <a:lnTo>
                <a:pt x="7396872" y="2179628"/>
              </a:lnTo>
              <a:lnTo>
                <a:pt x="7432860" y="2191269"/>
              </a:lnTo>
              <a:lnTo>
                <a:pt x="7477845" y="2168517"/>
              </a:lnTo>
              <a:lnTo>
                <a:pt x="7668900" y="2235714"/>
              </a:lnTo>
              <a:lnTo>
                <a:pt x="7829789" y="2121426"/>
              </a:lnTo>
              <a:lnTo>
                <a:pt x="7862073" y="2143120"/>
              </a:lnTo>
              <a:lnTo>
                <a:pt x="7897532" y="2107140"/>
              </a:lnTo>
              <a:lnTo>
                <a:pt x="7904412" y="2100262"/>
              </a:lnTo>
              <a:close/>
              <a:moveTo>
                <a:pt x="4561417" y="2083169"/>
              </a:moveTo>
              <a:lnTo>
                <a:pt x="4646613" y="2111213"/>
              </a:lnTo>
              <a:lnTo>
                <a:pt x="4644496" y="2245611"/>
              </a:lnTo>
              <a:lnTo>
                <a:pt x="4558242" y="2218097"/>
              </a:lnTo>
              <a:lnTo>
                <a:pt x="4561417" y="2083169"/>
              </a:lnTo>
              <a:close/>
              <a:moveTo>
                <a:pt x="5459413" y="2074703"/>
              </a:moveTo>
              <a:lnTo>
                <a:pt x="5531909" y="2099572"/>
              </a:lnTo>
              <a:lnTo>
                <a:pt x="5532967" y="2211747"/>
              </a:lnTo>
              <a:lnTo>
                <a:pt x="5461529" y="2188465"/>
              </a:lnTo>
              <a:lnTo>
                <a:pt x="5459413" y="2074703"/>
              </a:lnTo>
              <a:close/>
              <a:moveTo>
                <a:pt x="4960408" y="2061475"/>
              </a:moveTo>
              <a:lnTo>
                <a:pt x="5043488" y="2088990"/>
              </a:lnTo>
              <a:lnTo>
                <a:pt x="5042429" y="2206455"/>
              </a:lnTo>
              <a:lnTo>
                <a:pt x="4959350" y="2179470"/>
              </a:lnTo>
              <a:lnTo>
                <a:pt x="4960408" y="2061475"/>
              </a:lnTo>
              <a:close/>
              <a:moveTo>
                <a:pt x="5811309" y="2048247"/>
              </a:moveTo>
              <a:lnTo>
                <a:pt x="5876396" y="2071528"/>
              </a:lnTo>
              <a:lnTo>
                <a:pt x="5880100" y="2182645"/>
              </a:lnTo>
              <a:lnTo>
                <a:pt x="5815013" y="2160422"/>
              </a:lnTo>
              <a:lnTo>
                <a:pt x="5811309" y="2048247"/>
              </a:lnTo>
              <a:close/>
              <a:moveTo>
                <a:pt x="4434946" y="2041897"/>
              </a:moveTo>
              <a:lnTo>
                <a:pt x="4522258" y="2070470"/>
              </a:lnTo>
              <a:lnTo>
                <a:pt x="4519083" y="2205927"/>
              </a:lnTo>
              <a:lnTo>
                <a:pt x="4430713" y="2177354"/>
              </a:lnTo>
              <a:lnTo>
                <a:pt x="4434946" y="2041897"/>
              </a:lnTo>
              <a:close/>
              <a:moveTo>
                <a:pt x="5340879" y="2035019"/>
              </a:moveTo>
              <a:lnTo>
                <a:pt x="5414963" y="2059888"/>
              </a:lnTo>
              <a:lnTo>
                <a:pt x="5416021" y="2174179"/>
              </a:lnTo>
              <a:lnTo>
                <a:pt x="5341938" y="2150368"/>
              </a:lnTo>
              <a:lnTo>
                <a:pt x="5340879" y="2035019"/>
              </a:lnTo>
              <a:close/>
              <a:moveTo>
                <a:pt x="4832879" y="2018616"/>
              </a:moveTo>
              <a:lnTo>
                <a:pt x="4919133" y="2047189"/>
              </a:lnTo>
              <a:lnTo>
                <a:pt x="4918075" y="2166242"/>
              </a:lnTo>
              <a:lnTo>
                <a:pt x="4830763" y="2138199"/>
              </a:lnTo>
              <a:lnTo>
                <a:pt x="4832879" y="2018616"/>
              </a:lnTo>
              <a:close/>
              <a:moveTo>
                <a:pt x="5694363" y="2007504"/>
              </a:moveTo>
              <a:lnTo>
                <a:pt x="5773738" y="2035548"/>
              </a:lnTo>
              <a:lnTo>
                <a:pt x="5776913" y="2147723"/>
              </a:lnTo>
              <a:lnTo>
                <a:pt x="5697538" y="2121266"/>
              </a:lnTo>
              <a:lnTo>
                <a:pt x="5694363" y="2007504"/>
              </a:lnTo>
              <a:close/>
              <a:moveTo>
                <a:pt x="5220759" y="1994276"/>
              </a:moveTo>
              <a:lnTo>
                <a:pt x="5291138" y="2018087"/>
              </a:lnTo>
              <a:lnTo>
                <a:pt x="5291667" y="2133965"/>
              </a:lnTo>
              <a:lnTo>
                <a:pt x="5221288" y="2111213"/>
              </a:lnTo>
              <a:lnTo>
                <a:pt x="5220759" y="1994276"/>
              </a:lnTo>
              <a:close/>
              <a:moveTo>
                <a:pt x="5928784" y="1981048"/>
              </a:moveTo>
              <a:lnTo>
                <a:pt x="5982759" y="2003271"/>
              </a:lnTo>
              <a:lnTo>
                <a:pt x="5982759" y="2122325"/>
              </a:lnTo>
              <a:lnTo>
                <a:pt x="5924550" y="2100630"/>
              </a:lnTo>
              <a:lnTo>
                <a:pt x="5928784" y="1981048"/>
              </a:lnTo>
              <a:close/>
              <a:moveTo>
                <a:pt x="4703763" y="1975228"/>
              </a:moveTo>
              <a:lnTo>
                <a:pt x="4790017" y="2004329"/>
              </a:lnTo>
              <a:lnTo>
                <a:pt x="4787900" y="2123912"/>
              </a:lnTo>
              <a:lnTo>
                <a:pt x="4701117" y="2095868"/>
              </a:lnTo>
              <a:lnTo>
                <a:pt x="4703763" y="1975228"/>
              </a:lnTo>
              <a:close/>
              <a:moveTo>
                <a:pt x="5577417" y="1967291"/>
              </a:moveTo>
              <a:lnTo>
                <a:pt x="5656263" y="1994805"/>
              </a:lnTo>
              <a:lnTo>
                <a:pt x="5658909" y="2107509"/>
              </a:lnTo>
              <a:lnTo>
                <a:pt x="5579534" y="2081053"/>
              </a:lnTo>
              <a:lnTo>
                <a:pt x="5577417" y="1967291"/>
              </a:lnTo>
              <a:close/>
              <a:moveTo>
                <a:pt x="5088996" y="1949830"/>
              </a:moveTo>
              <a:lnTo>
                <a:pt x="5165196" y="1975228"/>
              </a:lnTo>
              <a:lnTo>
                <a:pt x="5165196" y="2092693"/>
              </a:lnTo>
              <a:lnTo>
                <a:pt x="5088467" y="2068354"/>
              </a:lnTo>
              <a:lnTo>
                <a:pt x="5088996" y="1949830"/>
              </a:lnTo>
              <a:close/>
              <a:moveTo>
                <a:pt x="4565650" y="1929723"/>
              </a:moveTo>
              <a:lnTo>
                <a:pt x="4649788" y="1957237"/>
              </a:lnTo>
              <a:lnTo>
                <a:pt x="4647671" y="2078936"/>
              </a:lnTo>
              <a:lnTo>
                <a:pt x="4562475" y="2050893"/>
              </a:lnTo>
              <a:lnTo>
                <a:pt x="4565650" y="1929723"/>
              </a:lnTo>
              <a:close/>
              <a:moveTo>
                <a:pt x="5456767" y="1924961"/>
              </a:moveTo>
              <a:lnTo>
                <a:pt x="5529263" y="1950359"/>
              </a:lnTo>
              <a:lnTo>
                <a:pt x="5530850" y="2065179"/>
              </a:lnTo>
              <a:lnTo>
                <a:pt x="5458884" y="2040839"/>
              </a:lnTo>
              <a:lnTo>
                <a:pt x="5456767" y="1924961"/>
              </a:lnTo>
              <a:close/>
              <a:moveTo>
                <a:pt x="4961996" y="1906970"/>
              </a:moveTo>
              <a:lnTo>
                <a:pt x="5044546" y="1935014"/>
              </a:lnTo>
              <a:lnTo>
                <a:pt x="5043488" y="2053538"/>
              </a:lnTo>
              <a:lnTo>
                <a:pt x="4960408" y="2027082"/>
              </a:lnTo>
              <a:lnTo>
                <a:pt x="4961996" y="1906970"/>
              </a:lnTo>
              <a:close/>
              <a:moveTo>
                <a:pt x="5806546" y="1897975"/>
              </a:moveTo>
              <a:lnTo>
                <a:pt x="5871104" y="1920728"/>
              </a:lnTo>
              <a:lnTo>
                <a:pt x="5874809" y="2027082"/>
              </a:lnTo>
              <a:lnTo>
                <a:pt x="5809721" y="2005388"/>
              </a:lnTo>
              <a:lnTo>
                <a:pt x="5806546" y="1897975"/>
              </a:lnTo>
              <a:close/>
              <a:moveTo>
                <a:pt x="4440238" y="1887922"/>
              </a:moveTo>
              <a:lnTo>
                <a:pt x="4525963" y="1916495"/>
              </a:lnTo>
              <a:lnTo>
                <a:pt x="4523317" y="2038194"/>
              </a:lnTo>
              <a:lnTo>
                <a:pt x="4436533" y="2009621"/>
              </a:lnTo>
              <a:lnTo>
                <a:pt x="4440238" y="1887922"/>
              </a:lnTo>
              <a:close/>
              <a:moveTo>
                <a:pt x="5338763" y="1883689"/>
              </a:moveTo>
              <a:lnTo>
                <a:pt x="5413375" y="1909616"/>
              </a:lnTo>
              <a:lnTo>
                <a:pt x="5414963" y="2026024"/>
              </a:lnTo>
              <a:lnTo>
                <a:pt x="5339821" y="2000626"/>
              </a:lnTo>
              <a:lnTo>
                <a:pt x="5338763" y="1883689"/>
              </a:lnTo>
              <a:close/>
              <a:moveTo>
                <a:pt x="4834467" y="1864640"/>
              </a:moveTo>
              <a:lnTo>
                <a:pt x="4921250" y="1893742"/>
              </a:lnTo>
              <a:lnTo>
                <a:pt x="4919663" y="2013324"/>
              </a:lnTo>
              <a:lnTo>
                <a:pt x="4833408" y="1985810"/>
              </a:lnTo>
              <a:lnTo>
                <a:pt x="4834467" y="1864640"/>
              </a:lnTo>
              <a:close/>
              <a:moveTo>
                <a:pt x="5690659" y="1857232"/>
              </a:moveTo>
              <a:lnTo>
                <a:pt x="5770034" y="1885276"/>
              </a:lnTo>
              <a:lnTo>
                <a:pt x="5772150" y="1992689"/>
              </a:lnTo>
              <a:lnTo>
                <a:pt x="5693834" y="1966232"/>
              </a:lnTo>
              <a:lnTo>
                <a:pt x="5690659" y="1857232"/>
              </a:lnTo>
              <a:close/>
              <a:moveTo>
                <a:pt x="5219700" y="1842417"/>
              </a:moveTo>
              <a:lnTo>
                <a:pt x="5290079" y="1867286"/>
              </a:lnTo>
              <a:lnTo>
                <a:pt x="5291138" y="1983694"/>
              </a:lnTo>
              <a:lnTo>
                <a:pt x="5220759" y="1959883"/>
              </a:lnTo>
              <a:lnTo>
                <a:pt x="5219700" y="1842417"/>
              </a:lnTo>
              <a:close/>
              <a:moveTo>
                <a:pt x="5921904" y="1833422"/>
              </a:moveTo>
              <a:lnTo>
                <a:pt x="5975880" y="1854587"/>
              </a:lnTo>
              <a:lnTo>
                <a:pt x="5975880" y="1974169"/>
              </a:lnTo>
              <a:lnTo>
                <a:pt x="5918200" y="1952475"/>
              </a:lnTo>
              <a:lnTo>
                <a:pt x="5921904" y="1833422"/>
              </a:lnTo>
              <a:close/>
              <a:moveTo>
                <a:pt x="4706408" y="1821252"/>
              </a:moveTo>
              <a:lnTo>
                <a:pt x="4792663" y="1850354"/>
              </a:lnTo>
              <a:lnTo>
                <a:pt x="4790546" y="1972053"/>
              </a:lnTo>
              <a:lnTo>
                <a:pt x="4704292" y="1944009"/>
              </a:lnTo>
              <a:lnTo>
                <a:pt x="4706408" y="1821252"/>
              </a:lnTo>
              <a:close/>
              <a:moveTo>
                <a:pt x="5574242" y="1816490"/>
              </a:moveTo>
              <a:lnTo>
                <a:pt x="5652559" y="1844533"/>
              </a:lnTo>
              <a:lnTo>
                <a:pt x="5655204" y="1953533"/>
              </a:lnTo>
              <a:lnTo>
                <a:pt x="5576888" y="1927077"/>
              </a:lnTo>
              <a:lnTo>
                <a:pt x="5574242" y="1816490"/>
              </a:lnTo>
              <a:close/>
              <a:moveTo>
                <a:pt x="5089525" y="1797441"/>
              </a:moveTo>
              <a:lnTo>
                <a:pt x="5165196" y="1823368"/>
              </a:lnTo>
              <a:lnTo>
                <a:pt x="5165196" y="1941363"/>
              </a:lnTo>
              <a:lnTo>
                <a:pt x="5088996" y="1915965"/>
              </a:lnTo>
              <a:lnTo>
                <a:pt x="5089525" y="1797441"/>
              </a:lnTo>
              <a:close/>
              <a:moveTo>
                <a:pt x="5454650" y="1775218"/>
              </a:moveTo>
              <a:lnTo>
                <a:pt x="5527146" y="1800616"/>
              </a:lnTo>
              <a:lnTo>
                <a:pt x="5528204" y="1910674"/>
              </a:lnTo>
              <a:lnTo>
                <a:pt x="5456238" y="1886334"/>
              </a:lnTo>
              <a:lnTo>
                <a:pt x="5454650" y="1775218"/>
              </a:lnTo>
              <a:close/>
              <a:moveTo>
                <a:pt x="4569354" y="1774689"/>
              </a:moveTo>
              <a:lnTo>
                <a:pt x="4653492" y="1803262"/>
              </a:lnTo>
              <a:lnTo>
                <a:pt x="4650846" y="1927077"/>
              </a:lnTo>
              <a:lnTo>
                <a:pt x="4566179" y="1899563"/>
              </a:lnTo>
              <a:lnTo>
                <a:pt x="4569354" y="1774689"/>
              </a:lnTo>
              <a:close/>
              <a:moveTo>
                <a:pt x="4963054" y="1752995"/>
              </a:moveTo>
              <a:lnTo>
                <a:pt x="5045604" y="1782097"/>
              </a:lnTo>
              <a:lnTo>
                <a:pt x="5045075" y="1901150"/>
              </a:lnTo>
              <a:lnTo>
                <a:pt x="4961996" y="1873106"/>
              </a:lnTo>
              <a:lnTo>
                <a:pt x="4963054" y="1752995"/>
              </a:lnTo>
              <a:close/>
              <a:moveTo>
                <a:pt x="5802313" y="1745587"/>
              </a:moveTo>
              <a:lnTo>
                <a:pt x="5865813" y="1768868"/>
              </a:lnTo>
              <a:lnTo>
                <a:pt x="5870046" y="1879456"/>
              </a:lnTo>
              <a:lnTo>
                <a:pt x="5805488" y="1857232"/>
              </a:lnTo>
              <a:lnTo>
                <a:pt x="5802313" y="1745587"/>
              </a:lnTo>
              <a:close/>
              <a:moveTo>
                <a:pt x="5336646" y="1733946"/>
              </a:moveTo>
              <a:lnTo>
                <a:pt x="5411788" y="1759873"/>
              </a:lnTo>
              <a:lnTo>
                <a:pt x="5412846" y="1872048"/>
              </a:lnTo>
              <a:lnTo>
                <a:pt x="5338234" y="1847179"/>
              </a:lnTo>
              <a:lnTo>
                <a:pt x="5336646" y="1733946"/>
              </a:lnTo>
              <a:close/>
              <a:moveTo>
                <a:pt x="4445000" y="1732888"/>
              </a:moveTo>
              <a:lnTo>
                <a:pt x="4530725" y="1761990"/>
              </a:lnTo>
              <a:lnTo>
                <a:pt x="4527550" y="1886864"/>
              </a:lnTo>
              <a:lnTo>
                <a:pt x="4440767" y="1859349"/>
              </a:lnTo>
              <a:lnTo>
                <a:pt x="4445000" y="1732888"/>
              </a:lnTo>
              <a:close/>
              <a:moveTo>
                <a:pt x="4836583" y="1709077"/>
              </a:moveTo>
              <a:lnTo>
                <a:pt x="4922308" y="1738708"/>
              </a:lnTo>
              <a:lnTo>
                <a:pt x="4921250" y="1859349"/>
              </a:lnTo>
              <a:lnTo>
                <a:pt x="4835525" y="1830247"/>
              </a:lnTo>
              <a:lnTo>
                <a:pt x="4836583" y="1709077"/>
              </a:lnTo>
              <a:close/>
              <a:moveTo>
                <a:pt x="5686425" y="1704844"/>
              </a:moveTo>
              <a:lnTo>
                <a:pt x="5765271" y="1732888"/>
              </a:lnTo>
              <a:lnTo>
                <a:pt x="5768446" y="1844533"/>
              </a:lnTo>
              <a:lnTo>
                <a:pt x="5689600" y="1818077"/>
              </a:lnTo>
              <a:lnTo>
                <a:pt x="5686425" y="1704844"/>
              </a:lnTo>
              <a:close/>
              <a:moveTo>
                <a:pt x="5218642" y="1692674"/>
              </a:moveTo>
              <a:lnTo>
                <a:pt x="5289021" y="1717543"/>
              </a:lnTo>
              <a:lnTo>
                <a:pt x="5289550" y="1830247"/>
              </a:lnTo>
              <a:lnTo>
                <a:pt x="5219171" y="1806965"/>
              </a:lnTo>
              <a:lnTo>
                <a:pt x="5218642" y="1692674"/>
              </a:lnTo>
              <a:close/>
              <a:moveTo>
                <a:pt x="4709583" y="1664631"/>
              </a:moveTo>
              <a:lnTo>
                <a:pt x="4795308" y="1694262"/>
              </a:lnTo>
              <a:lnTo>
                <a:pt x="4793192" y="1815961"/>
              </a:lnTo>
              <a:lnTo>
                <a:pt x="4706938" y="1786859"/>
              </a:lnTo>
              <a:lnTo>
                <a:pt x="4709583" y="1664631"/>
              </a:lnTo>
              <a:close/>
              <a:moveTo>
                <a:pt x="5571596" y="1663572"/>
              </a:moveTo>
              <a:lnTo>
                <a:pt x="5649384" y="1691616"/>
              </a:lnTo>
              <a:lnTo>
                <a:pt x="5651500" y="1804849"/>
              </a:lnTo>
              <a:lnTo>
                <a:pt x="5573713" y="1778393"/>
              </a:lnTo>
              <a:lnTo>
                <a:pt x="5571596" y="1663572"/>
              </a:lnTo>
              <a:close/>
              <a:moveTo>
                <a:pt x="5803371" y="1648228"/>
              </a:moveTo>
              <a:lnTo>
                <a:pt x="5855759" y="1661456"/>
              </a:lnTo>
              <a:lnTo>
                <a:pt x="5861050" y="1733946"/>
              </a:lnTo>
              <a:lnTo>
                <a:pt x="5803371" y="1721247"/>
              </a:lnTo>
              <a:lnTo>
                <a:pt x="5803371" y="1648228"/>
              </a:lnTo>
              <a:close/>
              <a:moveTo>
                <a:pt x="5090054" y="1648228"/>
              </a:moveTo>
              <a:lnTo>
                <a:pt x="5165196" y="1674155"/>
              </a:lnTo>
              <a:lnTo>
                <a:pt x="5165196" y="1788975"/>
              </a:lnTo>
              <a:lnTo>
                <a:pt x="5089525" y="1763048"/>
              </a:lnTo>
              <a:lnTo>
                <a:pt x="5090054" y="1648228"/>
              </a:lnTo>
              <a:close/>
              <a:moveTo>
                <a:pt x="5452534" y="1621242"/>
              </a:moveTo>
              <a:lnTo>
                <a:pt x="5525029" y="1647169"/>
              </a:lnTo>
              <a:lnTo>
                <a:pt x="5526617" y="1762519"/>
              </a:lnTo>
              <a:lnTo>
                <a:pt x="5454121" y="1738179"/>
              </a:lnTo>
              <a:lnTo>
                <a:pt x="5452534" y="1621242"/>
              </a:lnTo>
              <a:close/>
              <a:moveTo>
                <a:pt x="4573058" y="1617538"/>
              </a:moveTo>
              <a:lnTo>
                <a:pt x="4656667" y="1646111"/>
              </a:lnTo>
              <a:lnTo>
                <a:pt x="4654021" y="1768868"/>
              </a:lnTo>
              <a:lnTo>
                <a:pt x="4569883" y="1741354"/>
              </a:lnTo>
              <a:lnTo>
                <a:pt x="4573058" y="1617538"/>
              </a:lnTo>
              <a:close/>
              <a:moveTo>
                <a:pt x="4964113" y="1604310"/>
              </a:moveTo>
              <a:lnTo>
                <a:pt x="5047192" y="1632883"/>
              </a:lnTo>
              <a:lnTo>
                <a:pt x="5046133" y="1748762"/>
              </a:lnTo>
              <a:lnTo>
                <a:pt x="4963583" y="1720718"/>
              </a:lnTo>
              <a:lnTo>
                <a:pt x="4964113" y="1604310"/>
              </a:lnTo>
              <a:close/>
              <a:moveTo>
                <a:pt x="5335059" y="1579441"/>
              </a:moveTo>
              <a:lnTo>
                <a:pt x="5409671" y="1605898"/>
              </a:lnTo>
              <a:lnTo>
                <a:pt x="5410729" y="1723893"/>
              </a:lnTo>
              <a:lnTo>
                <a:pt x="5336117" y="1697965"/>
              </a:lnTo>
              <a:lnTo>
                <a:pt x="5335059" y="1579441"/>
              </a:lnTo>
              <a:close/>
              <a:moveTo>
                <a:pt x="4449763" y="1574150"/>
              </a:moveTo>
              <a:lnTo>
                <a:pt x="4534429" y="1603781"/>
              </a:lnTo>
              <a:lnTo>
                <a:pt x="4531254" y="1727597"/>
              </a:lnTo>
              <a:lnTo>
                <a:pt x="4446058" y="1699024"/>
              </a:lnTo>
              <a:lnTo>
                <a:pt x="4449763" y="1574150"/>
              </a:lnTo>
              <a:close/>
              <a:moveTo>
                <a:pt x="4839229" y="1560393"/>
              </a:moveTo>
              <a:lnTo>
                <a:pt x="4924425" y="1590024"/>
              </a:lnTo>
              <a:lnTo>
                <a:pt x="4922838" y="1706961"/>
              </a:lnTo>
              <a:lnTo>
                <a:pt x="4837113" y="1678388"/>
              </a:lnTo>
              <a:lnTo>
                <a:pt x="4839229" y="1560393"/>
              </a:lnTo>
              <a:close/>
              <a:moveTo>
                <a:pt x="5682721" y="1559335"/>
              </a:moveTo>
              <a:lnTo>
                <a:pt x="5761567" y="1586849"/>
              </a:lnTo>
              <a:lnTo>
                <a:pt x="5764213" y="1688441"/>
              </a:lnTo>
              <a:lnTo>
                <a:pt x="5685367" y="1660398"/>
              </a:lnTo>
              <a:lnTo>
                <a:pt x="5682721" y="1559335"/>
              </a:lnTo>
              <a:close/>
              <a:moveTo>
                <a:pt x="5218113" y="1537111"/>
              </a:moveTo>
              <a:lnTo>
                <a:pt x="5287963" y="1562509"/>
              </a:lnTo>
              <a:lnTo>
                <a:pt x="5289021" y="1682092"/>
              </a:lnTo>
              <a:lnTo>
                <a:pt x="5218642" y="1657752"/>
              </a:lnTo>
              <a:lnTo>
                <a:pt x="5218113" y="1537111"/>
              </a:lnTo>
              <a:close/>
              <a:moveTo>
                <a:pt x="5568421" y="1519121"/>
              </a:moveTo>
              <a:lnTo>
                <a:pt x="5645679" y="1546106"/>
              </a:lnTo>
              <a:lnTo>
                <a:pt x="5647796" y="1647169"/>
              </a:lnTo>
              <a:lnTo>
                <a:pt x="5570538" y="1619655"/>
              </a:lnTo>
              <a:lnTo>
                <a:pt x="5568421" y="1519121"/>
              </a:lnTo>
              <a:close/>
              <a:moveTo>
                <a:pt x="4712229" y="1515946"/>
              </a:moveTo>
              <a:lnTo>
                <a:pt x="4797425" y="1545577"/>
              </a:lnTo>
              <a:lnTo>
                <a:pt x="4795308" y="1664631"/>
              </a:lnTo>
              <a:lnTo>
                <a:pt x="4710113" y="1635529"/>
              </a:lnTo>
              <a:lnTo>
                <a:pt x="4712229" y="1515946"/>
              </a:lnTo>
              <a:close/>
              <a:moveTo>
                <a:pt x="5797550" y="1512242"/>
              </a:moveTo>
              <a:lnTo>
                <a:pt x="5853642" y="1529703"/>
              </a:lnTo>
              <a:lnTo>
                <a:pt x="5853642" y="1630766"/>
              </a:lnTo>
              <a:lnTo>
                <a:pt x="5800725" y="1618597"/>
              </a:lnTo>
              <a:lnTo>
                <a:pt x="5797550" y="1512242"/>
              </a:lnTo>
              <a:close/>
              <a:moveTo>
                <a:pt x="5091113" y="1492136"/>
              </a:moveTo>
              <a:lnTo>
                <a:pt x="5165196" y="1518592"/>
              </a:lnTo>
              <a:lnTo>
                <a:pt x="5165196" y="1639762"/>
              </a:lnTo>
              <a:lnTo>
                <a:pt x="5090054" y="1614893"/>
              </a:lnTo>
              <a:lnTo>
                <a:pt x="5091113" y="1492136"/>
              </a:lnTo>
              <a:close/>
              <a:moveTo>
                <a:pt x="5449888" y="1477320"/>
              </a:moveTo>
              <a:lnTo>
                <a:pt x="5522384" y="1503247"/>
              </a:lnTo>
              <a:lnTo>
                <a:pt x="5524500" y="1603781"/>
              </a:lnTo>
              <a:lnTo>
                <a:pt x="5451475" y="1577854"/>
              </a:lnTo>
              <a:lnTo>
                <a:pt x="5449888" y="1477320"/>
              </a:lnTo>
              <a:close/>
              <a:moveTo>
                <a:pt x="4577292" y="1468854"/>
              </a:moveTo>
              <a:lnTo>
                <a:pt x="4659842" y="1497956"/>
              </a:lnTo>
              <a:lnTo>
                <a:pt x="4657196" y="1618068"/>
              </a:lnTo>
              <a:lnTo>
                <a:pt x="4574117" y="1590024"/>
              </a:lnTo>
              <a:lnTo>
                <a:pt x="4577292" y="1468854"/>
              </a:lnTo>
              <a:close/>
              <a:moveTo>
                <a:pt x="4965700" y="1447160"/>
              </a:moveTo>
              <a:lnTo>
                <a:pt x="5048250" y="1476791"/>
              </a:lnTo>
              <a:lnTo>
                <a:pt x="5047721" y="1600077"/>
              </a:lnTo>
              <a:lnTo>
                <a:pt x="4965171" y="1572034"/>
              </a:lnTo>
              <a:lnTo>
                <a:pt x="4965700" y="1447160"/>
              </a:lnTo>
              <a:close/>
              <a:moveTo>
                <a:pt x="5332942" y="1436048"/>
              </a:moveTo>
              <a:lnTo>
                <a:pt x="5407554" y="1462505"/>
              </a:lnTo>
              <a:lnTo>
                <a:pt x="5409142" y="1562509"/>
              </a:lnTo>
              <a:lnTo>
                <a:pt x="5334000" y="1536053"/>
              </a:lnTo>
              <a:lnTo>
                <a:pt x="5332942" y="1436048"/>
              </a:lnTo>
              <a:close/>
              <a:moveTo>
                <a:pt x="4455054" y="1426524"/>
              </a:moveTo>
              <a:lnTo>
                <a:pt x="4538133" y="1455097"/>
              </a:lnTo>
              <a:lnTo>
                <a:pt x="4534958" y="1576796"/>
              </a:lnTo>
              <a:lnTo>
                <a:pt x="4451350" y="1548752"/>
              </a:lnTo>
              <a:lnTo>
                <a:pt x="4455054" y="1426524"/>
              </a:lnTo>
              <a:close/>
              <a:moveTo>
                <a:pt x="5679017" y="1412767"/>
              </a:moveTo>
              <a:lnTo>
                <a:pt x="5756804" y="1441339"/>
              </a:lnTo>
              <a:lnTo>
                <a:pt x="5759979" y="1560393"/>
              </a:lnTo>
              <a:lnTo>
                <a:pt x="5682192" y="1532878"/>
              </a:lnTo>
              <a:lnTo>
                <a:pt x="5679017" y="1412767"/>
              </a:lnTo>
              <a:close/>
              <a:moveTo>
                <a:pt x="4841346" y="1402184"/>
              </a:moveTo>
              <a:lnTo>
                <a:pt x="4926013" y="1432873"/>
              </a:lnTo>
              <a:lnTo>
                <a:pt x="4924425" y="1558805"/>
              </a:lnTo>
              <a:lnTo>
                <a:pt x="4839229" y="1529703"/>
              </a:lnTo>
              <a:lnTo>
                <a:pt x="4841346" y="1402184"/>
              </a:lnTo>
              <a:close/>
              <a:moveTo>
                <a:pt x="5216525" y="1395306"/>
              </a:moveTo>
              <a:lnTo>
                <a:pt x="5286904" y="1419645"/>
              </a:lnTo>
              <a:lnTo>
                <a:pt x="5287963" y="1519650"/>
              </a:lnTo>
              <a:lnTo>
                <a:pt x="5217584" y="1494781"/>
              </a:lnTo>
              <a:lnTo>
                <a:pt x="5216525" y="1395306"/>
              </a:lnTo>
              <a:close/>
              <a:moveTo>
                <a:pt x="5793317" y="1377844"/>
              </a:moveTo>
              <a:lnTo>
                <a:pt x="5850467" y="1395835"/>
              </a:lnTo>
              <a:lnTo>
                <a:pt x="5849938" y="1497427"/>
              </a:lnTo>
              <a:lnTo>
                <a:pt x="5796492" y="1484199"/>
              </a:lnTo>
              <a:lnTo>
                <a:pt x="5793317" y="1377844"/>
              </a:lnTo>
              <a:close/>
              <a:moveTo>
                <a:pt x="5565775" y="1371495"/>
              </a:moveTo>
              <a:lnTo>
                <a:pt x="5642504" y="1399009"/>
              </a:lnTo>
              <a:lnTo>
                <a:pt x="5645150" y="1519121"/>
              </a:lnTo>
              <a:lnTo>
                <a:pt x="5567892" y="1492136"/>
              </a:lnTo>
              <a:lnTo>
                <a:pt x="5565775" y="1371495"/>
              </a:lnTo>
              <a:close/>
              <a:moveTo>
                <a:pt x="4715404" y="1357738"/>
              </a:moveTo>
              <a:lnTo>
                <a:pt x="4799542" y="1388427"/>
              </a:lnTo>
              <a:lnTo>
                <a:pt x="4797954" y="1515417"/>
              </a:lnTo>
              <a:lnTo>
                <a:pt x="4712758" y="1486844"/>
              </a:lnTo>
              <a:lnTo>
                <a:pt x="4715404" y="1357738"/>
              </a:lnTo>
              <a:close/>
              <a:moveTo>
                <a:pt x="5091642" y="1351388"/>
              </a:moveTo>
              <a:lnTo>
                <a:pt x="5165196" y="1377315"/>
              </a:lnTo>
              <a:lnTo>
                <a:pt x="5165196" y="1476791"/>
              </a:lnTo>
              <a:lnTo>
                <a:pt x="5091113" y="1450335"/>
              </a:lnTo>
              <a:lnTo>
                <a:pt x="5091642" y="1351388"/>
              </a:lnTo>
              <a:close/>
              <a:moveTo>
                <a:pt x="5447771" y="1328636"/>
              </a:moveTo>
              <a:lnTo>
                <a:pt x="5520796" y="1355092"/>
              </a:lnTo>
              <a:lnTo>
                <a:pt x="5522384" y="1476262"/>
              </a:lnTo>
              <a:lnTo>
                <a:pt x="5449888" y="1449805"/>
              </a:lnTo>
              <a:lnTo>
                <a:pt x="5447771" y="1328636"/>
              </a:lnTo>
              <a:close/>
              <a:moveTo>
                <a:pt x="4580996" y="1309587"/>
              </a:moveTo>
              <a:lnTo>
                <a:pt x="4663017" y="1339218"/>
              </a:lnTo>
              <a:lnTo>
                <a:pt x="4660371" y="1468854"/>
              </a:lnTo>
              <a:lnTo>
                <a:pt x="4577821" y="1441339"/>
              </a:lnTo>
              <a:lnTo>
                <a:pt x="4580996" y="1309587"/>
              </a:lnTo>
              <a:close/>
              <a:moveTo>
                <a:pt x="4966758" y="1307471"/>
              </a:moveTo>
              <a:lnTo>
                <a:pt x="5049308" y="1336572"/>
              </a:lnTo>
              <a:lnTo>
                <a:pt x="5048779" y="1435519"/>
              </a:lnTo>
              <a:lnTo>
                <a:pt x="4966229" y="1406417"/>
              </a:lnTo>
              <a:lnTo>
                <a:pt x="4966758" y="1307471"/>
              </a:lnTo>
              <a:close/>
              <a:moveTo>
                <a:pt x="5330825" y="1286306"/>
              </a:moveTo>
              <a:lnTo>
                <a:pt x="5406496" y="1313291"/>
              </a:lnTo>
              <a:lnTo>
                <a:pt x="5407554" y="1434461"/>
              </a:lnTo>
              <a:lnTo>
                <a:pt x="5332942" y="1408004"/>
              </a:lnTo>
              <a:lnTo>
                <a:pt x="5330825" y="1286306"/>
              </a:lnTo>
              <a:close/>
              <a:moveTo>
                <a:pt x="5675842" y="1277839"/>
              </a:moveTo>
              <a:lnTo>
                <a:pt x="5753100" y="1306942"/>
              </a:lnTo>
              <a:lnTo>
                <a:pt x="5756275" y="1416471"/>
              </a:lnTo>
              <a:lnTo>
                <a:pt x="5679017" y="1388427"/>
              </a:lnTo>
              <a:lnTo>
                <a:pt x="5675842" y="1277839"/>
              </a:lnTo>
              <a:close/>
              <a:moveTo>
                <a:pt x="4460346" y="1266199"/>
              </a:moveTo>
              <a:lnTo>
                <a:pt x="4542367" y="1295830"/>
              </a:lnTo>
              <a:lnTo>
                <a:pt x="4539192" y="1427582"/>
              </a:lnTo>
              <a:lnTo>
                <a:pt x="4455583" y="1400068"/>
              </a:lnTo>
              <a:lnTo>
                <a:pt x="4460346" y="1266199"/>
              </a:lnTo>
              <a:close/>
              <a:moveTo>
                <a:pt x="4842933" y="1263553"/>
              </a:moveTo>
              <a:lnTo>
                <a:pt x="4927600" y="1293184"/>
              </a:lnTo>
              <a:lnTo>
                <a:pt x="4926013" y="1392131"/>
              </a:lnTo>
              <a:lnTo>
                <a:pt x="4841875" y="1361971"/>
              </a:lnTo>
              <a:lnTo>
                <a:pt x="4842933" y="1263553"/>
              </a:lnTo>
              <a:close/>
              <a:moveTo>
                <a:pt x="5788554" y="1246092"/>
              </a:moveTo>
              <a:lnTo>
                <a:pt x="5839354" y="1262495"/>
              </a:lnTo>
              <a:lnTo>
                <a:pt x="5839354" y="1363558"/>
              </a:lnTo>
              <a:lnTo>
                <a:pt x="5791729" y="1351917"/>
              </a:lnTo>
              <a:lnTo>
                <a:pt x="5788554" y="1246092"/>
              </a:lnTo>
              <a:close/>
              <a:moveTo>
                <a:pt x="5215996" y="1244505"/>
              </a:moveTo>
              <a:lnTo>
                <a:pt x="5286375" y="1269903"/>
              </a:lnTo>
              <a:lnTo>
                <a:pt x="5286904" y="1392131"/>
              </a:lnTo>
              <a:lnTo>
                <a:pt x="5216525" y="1366733"/>
              </a:lnTo>
              <a:lnTo>
                <a:pt x="5215996" y="1244505"/>
              </a:lnTo>
              <a:close/>
              <a:moveTo>
                <a:pt x="5563129" y="1236568"/>
              </a:moveTo>
              <a:lnTo>
                <a:pt x="5639329" y="1265140"/>
              </a:lnTo>
              <a:lnTo>
                <a:pt x="5641975" y="1375199"/>
              </a:lnTo>
              <a:lnTo>
                <a:pt x="5565246" y="1347155"/>
              </a:lnTo>
              <a:lnTo>
                <a:pt x="5563129" y="1236568"/>
              </a:lnTo>
              <a:close/>
              <a:moveTo>
                <a:pt x="4718050" y="1219636"/>
              </a:moveTo>
              <a:lnTo>
                <a:pt x="4802188" y="1249267"/>
              </a:lnTo>
              <a:lnTo>
                <a:pt x="4800600" y="1347684"/>
              </a:lnTo>
              <a:lnTo>
                <a:pt x="4715933" y="1317524"/>
              </a:lnTo>
              <a:lnTo>
                <a:pt x="4718050" y="1219636"/>
              </a:lnTo>
              <a:close/>
              <a:moveTo>
                <a:pt x="5092171" y="1200058"/>
              </a:moveTo>
              <a:lnTo>
                <a:pt x="5165196" y="1226514"/>
              </a:lnTo>
              <a:lnTo>
                <a:pt x="5165196" y="1348742"/>
              </a:lnTo>
              <a:lnTo>
                <a:pt x="5091642" y="1322286"/>
              </a:lnTo>
              <a:lnTo>
                <a:pt x="5092171" y="1200058"/>
              </a:lnTo>
              <a:close/>
              <a:moveTo>
                <a:pt x="5445654" y="1193179"/>
              </a:moveTo>
              <a:lnTo>
                <a:pt x="5518679" y="1220694"/>
              </a:lnTo>
              <a:lnTo>
                <a:pt x="5520796" y="1330752"/>
              </a:lnTo>
              <a:lnTo>
                <a:pt x="5447242" y="1304296"/>
              </a:lnTo>
              <a:lnTo>
                <a:pt x="5445654" y="1193179"/>
              </a:lnTo>
              <a:close/>
              <a:moveTo>
                <a:pt x="4584171" y="1172544"/>
              </a:moveTo>
              <a:lnTo>
                <a:pt x="4665663" y="1201116"/>
              </a:lnTo>
              <a:lnTo>
                <a:pt x="4663546" y="1299005"/>
              </a:lnTo>
              <a:lnTo>
                <a:pt x="4582054" y="1269903"/>
              </a:lnTo>
              <a:lnTo>
                <a:pt x="4584171" y="1172544"/>
              </a:lnTo>
              <a:close/>
              <a:moveTo>
                <a:pt x="4407958" y="1163548"/>
              </a:moveTo>
              <a:lnTo>
                <a:pt x="4362979" y="2759921"/>
              </a:lnTo>
              <a:lnTo>
                <a:pt x="4301596" y="2753572"/>
              </a:lnTo>
              <a:lnTo>
                <a:pt x="4222221" y="2729232"/>
              </a:lnTo>
              <a:lnTo>
                <a:pt x="4085696" y="6853238"/>
              </a:lnTo>
              <a:lnTo>
                <a:pt x="3995737" y="6852709"/>
              </a:lnTo>
              <a:lnTo>
                <a:pt x="3997325" y="6817787"/>
              </a:lnTo>
              <a:lnTo>
                <a:pt x="3878262" y="6808263"/>
              </a:lnTo>
              <a:lnTo>
                <a:pt x="3886729" y="6625185"/>
              </a:lnTo>
              <a:lnTo>
                <a:pt x="4005262" y="6638943"/>
              </a:lnTo>
              <a:lnTo>
                <a:pt x="4007379" y="6589734"/>
              </a:lnTo>
              <a:lnTo>
                <a:pt x="3888317" y="6580739"/>
              </a:lnTo>
              <a:lnTo>
                <a:pt x="3897312" y="6397661"/>
              </a:lnTo>
              <a:lnTo>
                <a:pt x="4014787" y="6411418"/>
              </a:lnTo>
              <a:lnTo>
                <a:pt x="4016904" y="6363268"/>
              </a:lnTo>
              <a:lnTo>
                <a:pt x="3899429" y="6353744"/>
              </a:lnTo>
              <a:lnTo>
                <a:pt x="3907896" y="6171195"/>
              </a:lnTo>
              <a:lnTo>
                <a:pt x="4024842" y="6184423"/>
              </a:lnTo>
              <a:lnTo>
                <a:pt x="4026429" y="6138389"/>
              </a:lnTo>
              <a:lnTo>
                <a:pt x="3910542" y="6118283"/>
              </a:lnTo>
              <a:lnTo>
                <a:pt x="3917421" y="5954783"/>
              </a:lnTo>
              <a:lnTo>
                <a:pt x="4033837" y="5970657"/>
              </a:lnTo>
              <a:lnTo>
                <a:pt x="4035425" y="5924623"/>
              </a:lnTo>
              <a:lnTo>
                <a:pt x="3920067" y="5904516"/>
              </a:lnTo>
              <a:lnTo>
                <a:pt x="3928004" y="5741545"/>
              </a:lnTo>
              <a:lnTo>
                <a:pt x="4042833" y="5756890"/>
              </a:lnTo>
              <a:lnTo>
                <a:pt x="4045479" y="5701331"/>
              </a:lnTo>
              <a:lnTo>
                <a:pt x="3930650" y="5681225"/>
              </a:lnTo>
              <a:lnTo>
                <a:pt x="3938058" y="5518254"/>
              </a:lnTo>
              <a:lnTo>
                <a:pt x="4052358" y="5533599"/>
              </a:lnTo>
              <a:lnTo>
                <a:pt x="4054475" y="5489681"/>
              </a:lnTo>
              <a:lnTo>
                <a:pt x="3940175" y="5470103"/>
              </a:lnTo>
              <a:lnTo>
                <a:pt x="3947583" y="5306604"/>
              </a:lnTo>
              <a:lnTo>
                <a:pt x="4061354" y="5321948"/>
              </a:lnTo>
              <a:lnTo>
                <a:pt x="4063471" y="5276973"/>
              </a:lnTo>
              <a:lnTo>
                <a:pt x="3949700" y="5257395"/>
              </a:lnTo>
              <a:lnTo>
                <a:pt x="3957637" y="5093895"/>
              </a:lnTo>
              <a:lnTo>
                <a:pt x="4070350" y="5108711"/>
              </a:lnTo>
              <a:lnTo>
                <a:pt x="4071937" y="5072730"/>
              </a:lnTo>
              <a:lnTo>
                <a:pt x="3959225" y="5053681"/>
              </a:lnTo>
              <a:lnTo>
                <a:pt x="3967162" y="4890182"/>
              </a:lnTo>
              <a:lnTo>
                <a:pt x="4078817" y="4904997"/>
              </a:lnTo>
              <a:lnTo>
                <a:pt x="4080933" y="4856847"/>
              </a:lnTo>
              <a:lnTo>
                <a:pt x="3969808" y="4834623"/>
              </a:lnTo>
              <a:lnTo>
                <a:pt x="3976158" y="4689114"/>
              </a:lnTo>
              <a:lnTo>
                <a:pt x="4087283" y="4715570"/>
              </a:lnTo>
              <a:lnTo>
                <a:pt x="4089929" y="4655250"/>
              </a:lnTo>
              <a:lnTo>
                <a:pt x="3978804" y="4633555"/>
              </a:lnTo>
              <a:lnTo>
                <a:pt x="3979333" y="4615565"/>
              </a:lnTo>
              <a:lnTo>
                <a:pt x="3987800" y="4488046"/>
              </a:lnTo>
              <a:lnTo>
                <a:pt x="4095750" y="4513973"/>
              </a:lnTo>
              <a:lnTo>
                <a:pt x="4097337" y="4463706"/>
              </a:lnTo>
              <a:lnTo>
                <a:pt x="3987800" y="4441483"/>
              </a:lnTo>
              <a:lnTo>
                <a:pt x="3996796" y="4296502"/>
              </a:lnTo>
              <a:lnTo>
                <a:pt x="4104217" y="4322429"/>
              </a:lnTo>
              <a:lnTo>
                <a:pt x="4105804" y="4264226"/>
              </a:lnTo>
              <a:lnTo>
                <a:pt x="3996796" y="4243061"/>
              </a:lnTo>
              <a:lnTo>
                <a:pt x="4004204" y="4096493"/>
              </a:lnTo>
              <a:lnTo>
                <a:pt x="4112154" y="4122949"/>
              </a:lnTo>
              <a:lnTo>
                <a:pt x="4114271" y="4073211"/>
              </a:lnTo>
              <a:lnTo>
                <a:pt x="4005792" y="4052046"/>
              </a:lnTo>
              <a:lnTo>
                <a:pt x="4012142" y="3906007"/>
              </a:lnTo>
              <a:lnTo>
                <a:pt x="4120092" y="3931934"/>
              </a:lnTo>
              <a:lnTo>
                <a:pt x="4122737" y="3883784"/>
              </a:lnTo>
              <a:lnTo>
                <a:pt x="4014258" y="3862090"/>
              </a:lnTo>
              <a:lnTo>
                <a:pt x="4021667" y="3716580"/>
              </a:lnTo>
              <a:lnTo>
                <a:pt x="4128558" y="3742507"/>
              </a:lnTo>
              <a:lnTo>
                <a:pt x="4130675" y="3702294"/>
              </a:lnTo>
              <a:lnTo>
                <a:pt x="4022725" y="3681129"/>
              </a:lnTo>
              <a:lnTo>
                <a:pt x="4029604" y="3535090"/>
              </a:lnTo>
              <a:lnTo>
                <a:pt x="4136496" y="3561017"/>
              </a:lnTo>
              <a:lnTo>
                <a:pt x="4138083" y="3518158"/>
              </a:lnTo>
              <a:lnTo>
                <a:pt x="4031721" y="3496993"/>
              </a:lnTo>
              <a:lnTo>
                <a:pt x="4038071" y="3350955"/>
              </a:lnTo>
              <a:lnTo>
                <a:pt x="4143904" y="3376882"/>
              </a:lnTo>
              <a:lnTo>
                <a:pt x="4146021" y="3335610"/>
              </a:lnTo>
              <a:lnTo>
                <a:pt x="4040187" y="3314974"/>
              </a:lnTo>
              <a:lnTo>
                <a:pt x="4046537" y="3169465"/>
              </a:lnTo>
              <a:lnTo>
                <a:pt x="4151842" y="3194333"/>
              </a:lnTo>
              <a:lnTo>
                <a:pt x="4152900" y="3167877"/>
              </a:lnTo>
              <a:lnTo>
                <a:pt x="4048125" y="3146183"/>
              </a:lnTo>
              <a:lnTo>
                <a:pt x="4055004" y="2990620"/>
              </a:lnTo>
              <a:lnTo>
                <a:pt x="4159779" y="3017076"/>
              </a:lnTo>
              <a:lnTo>
                <a:pt x="4160837" y="2987446"/>
              </a:lnTo>
              <a:lnTo>
                <a:pt x="4056062" y="2965222"/>
              </a:lnTo>
              <a:lnTo>
                <a:pt x="4062942" y="2814421"/>
              </a:lnTo>
              <a:lnTo>
                <a:pt x="4050242" y="2811775"/>
              </a:lnTo>
              <a:lnTo>
                <a:pt x="4050242" y="2806484"/>
              </a:lnTo>
              <a:lnTo>
                <a:pt x="4167187" y="2836115"/>
              </a:lnTo>
              <a:lnTo>
                <a:pt x="4167187" y="2826591"/>
              </a:lnTo>
              <a:lnTo>
                <a:pt x="4216400" y="2735052"/>
              </a:lnTo>
              <a:lnTo>
                <a:pt x="4203171" y="2749868"/>
              </a:lnTo>
              <a:lnTo>
                <a:pt x="4208992" y="2681611"/>
              </a:lnTo>
              <a:lnTo>
                <a:pt x="4303713" y="2708596"/>
              </a:lnTo>
              <a:lnTo>
                <a:pt x="4304771" y="2674203"/>
              </a:lnTo>
              <a:lnTo>
                <a:pt x="4208992" y="2647218"/>
              </a:lnTo>
              <a:lnTo>
                <a:pt x="4214813" y="2521815"/>
              </a:lnTo>
              <a:lnTo>
                <a:pt x="4310063" y="2546155"/>
              </a:lnTo>
              <a:lnTo>
                <a:pt x="4311121" y="2506999"/>
              </a:lnTo>
              <a:lnTo>
                <a:pt x="4216929" y="2480543"/>
              </a:lnTo>
              <a:lnTo>
                <a:pt x="4222750" y="2355669"/>
              </a:lnTo>
              <a:lnTo>
                <a:pt x="4316413" y="2378951"/>
              </a:lnTo>
              <a:lnTo>
                <a:pt x="4317471" y="2347203"/>
              </a:lnTo>
              <a:lnTo>
                <a:pt x="4224867" y="2320747"/>
              </a:lnTo>
              <a:lnTo>
                <a:pt x="4230688" y="2195344"/>
              </a:lnTo>
              <a:lnTo>
                <a:pt x="4322763" y="2218625"/>
              </a:lnTo>
              <a:lnTo>
                <a:pt x="4324350" y="2180528"/>
              </a:lnTo>
              <a:lnTo>
                <a:pt x="4232275" y="2154601"/>
              </a:lnTo>
              <a:lnTo>
                <a:pt x="4238096" y="2029198"/>
              </a:lnTo>
              <a:lnTo>
                <a:pt x="4329113" y="2052480"/>
              </a:lnTo>
              <a:lnTo>
                <a:pt x="4330700" y="2019145"/>
              </a:lnTo>
              <a:lnTo>
                <a:pt x="4240213" y="1993747"/>
              </a:lnTo>
              <a:lnTo>
                <a:pt x="4246033" y="1868344"/>
              </a:lnTo>
              <a:lnTo>
                <a:pt x="4334933" y="1891097"/>
              </a:lnTo>
              <a:lnTo>
                <a:pt x="4336521" y="1867286"/>
              </a:lnTo>
              <a:lnTo>
                <a:pt x="4247092" y="1841888"/>
              </a:lnTo>
              <a:lnTo>
                <a:pt x="4252913" y="1715956"/>
              </a:lnTo>
              <a:lnTo>
                <a:pt x="4341283" y="1738708"/>
              </a:lnTo>
              <a:lnTo>
                <a:pt x="4342871" y="1704315"/>
              </a:lnTo>
              <a:lnTo>
                <a:pt x="4254500" y="1684208"/>
              </a:lnTo>
              <a:lnTo>
                <a:pt x="4260321" y="1565684"/>
              </a:lnTo>
              <a:lnTo>
                <a:pt x="4347104" y="1585791"/>
              </a:lnTo>
              <a:lnTo>
                <a:pt x="4348163" y="1557218"/>
              </a:lnTo>
              <a:lnTo>
                <a:pt x="4261379" y="1533936"/>
              </a:lnTo>
              <a:lnTo>
                <a:pt x="4267200" y="1415942"/>
              </a:lnTo>
              <a:lnTo>
                <a:pt x="4352925" y="1439223"/>
              </a:lnTo>
              <a:lnTo>
                <a:pt x="4354513" y="1402184"/>
              </a:lnTo>
              <a:lnTo>
                <a:pt x="4268788" y="1377844"/>
              </a:lnTo>
              <a:lnTo>
                <a:pt x="4274608" y="1256145"/>
              </a:lnTo>
              <a:lnTo>
                <a:pt x="4358746" y="1281014"/>
              </a:lnTo>
              <a:lnTo>
                <a:pt x="4358746" y="1279427"/>
              </a:lnTo>
              <a:lnTo>
                <a:pt x="4407958" y="1163548"/>
              </a:lnTo>
              <a:close/>
              <a:moveTo>
                <a:pt x="4968346" y="1154553"/>
              </a:moveTo>
              <a:lnTo>
                <a:pt x="5050896" y="1185242"/>
              </a:lnTo>
              <a:lnTo>
                <a:pt x="5049308" y="1307471"/>
              </a:lnTo>
              <a:lnTo>
                <a:pt x="4967817" y="1278369"/>
              </a:lnTo>
              <a:lnTo>
                <a:pt x="4968346" y="1154553"/>
              </a:lnTo>
              <a:close/>
              <a:moveTo>
                <a:pt x="5329767" y="1150849"/>
              </a:moveTo>
              <a:lnTo>
                <a:pt x="5404379" y="1178364"/>
              </a:lnTo>
              <a:lnTo>
                <a:pt x="5405967" y="1289480"/>
              </a:lnTo>
              <a:lnTo>
                <a:pt x="5330825" y="1261966"/>
              </a:lnTo>
              <a:lnTo>
                <a:pt x="5329767" y="1150849"/>
              </a:lnTo>
              <a:close/>
              <a:moveTo>
                <a:pt x="5672138" y="1141854"/>
              </a:moveTo>
              <a:lnTo>
                <a:pt x="5749396" y="1169898"/>
              </a:lnTo>
              <a:lnTo>
                <a:pt x="5752571" y="1274665"/>
              </a:lnTo>
              <a:lnTo>
                <a:pt x="5674784" y="1246092"/>
              </a:lnTo>
              <a:lnTo>
                <a:pt x="5672138" y="1141854"/>
              </a:lnTo>
              <a:close/>
              <a:moveTo>
                <a:pt x="4845050" y="1110107"/>
              </a:moveTo>
              <a:lnTo>
                <a:pt x="4928658" y="1140267"/>
              </a:lnTo>
              <a:lnTo>
                <a:pt x="4927600" y="1264611"/>
              </a:lnTo>
              <a:lnTo>
                <a:pt x="4842933" y="1233922"/>
              </a:lnTo>
              <a:lnTo>
                <a:pt x="4845050" y="1110107"/>
              </a:lnTo>
              <a:close/>
              <a:moveTo>
                <a:pt x="5214938" y="1109048"/>
              </a:moveTo>
              <a:lnTo>
                <a:pt x="5285317" y="1134446"/>
              </a:lnTo>
              <a:lnTo>
                <a:pt x="5285846" y="1245563"/>
              </a:lnTo>
              <a:lnTo>
                <a:pt x="5215996" y="1219636"/>
              </a:lnTo>
              <a:lnTo>
                <a:pt x="5214938" y="1109048"/>
              </a:lnTo>
              <a:close/>
              <a:moveTo>
                <a:pt x="5785909" y="1106932"/>
              </a:moveTo>
              <a:lnTo>
                <a:pt x="5843588" y="1124922"/>
              </a:lnTo>
              <a:lnTo>
                <a:pt x="5843588" y="1226514"/>
              </a:lnTo>
              <a:lnTo>
                <a:pt x="5788025" y="1212757"/>
              </a:lnTo>
              <a:lnTo>
                <a:pt x="5784850" y="1130213"/>
              </a:lnTo>
              <a:lnTo>
                <a:pt x="5785909" y="1106932"/>
              </a:lnTo>
              <a:close/>
              <a:moveTo>
                <a:pt x="5560484" y="1100053"/>
              </a:moveTo>
              <a:lnTo>
                <a:pt x="5636154" y="1128097"/>
              </a:lnTo>
              <a:lnTo>
                <a:pt x="5638800" y="1233393"/>
              </a:lnTo>
              <a:lnTo>
                <a:pt x="5562600" y="1206407"/>
              </a:lnTo>
              <a:lnTo>
                <a:pt x="5560484" y="1100053"/>
              </a:lnTo>
              <a:close/>
              <a:moveTo>
                <a:pt x="4721225" y="1065131"/>
              </a:moveTo>
              <a:lnTo>
                <a:pt x="4804833" y="1095291"/>
              </a:lnTo>
              <a:lnTo>
                <a:pt x="4803246" y="1219636"/>
              </a:lnTo>
              <a:lnTo>
                <a:pt x="4718579" y="1189476"/>
              </a:lnTo>
              <a:lnTo>
                <a:pt x="4721225" y="1065131"/>
              </a:lnTo>
              <a:close/>
              <a:moveTo>
                <a:pt x="5092700" y="1063544"/>
              </a:moveTo>
              <a:lnTo>
                <a:pt x="5165196" y="1090000"/>
              </a:lnTo>
              <a:lnTo>
                <a:pt x="5165196" y="1201646"/>
              </a:lnTo>
              <a:lnTo>
                <a:pt x="5092171" y="1175189"/>
              </a:lnTo>
              <a:lnTo>
                <a:pt x="5092700" y="1063544"/>
              </a:lnTo>
              <a:close/>
              <a:moveTo>
                <a:pt x="5443009" y="1056136"/>
              </a:moveTo>
              <a:lnTo>
                <a:pt x="5516563" y="1083650"/>
              </a:lnTo>
              <a:lnTo>
                <a:pt x="5518150" y="1190005"/>
              </a:lnTo>
              <a:lnTo>
                <a:pt x="5445125" y="1163548"/>
              </a:lnTo>
              <a:lnTo>
                <a:pt x="5443009" y="1056136"/>
              </a:lnTo>
              <a:close/>
              <a:moveTo>
                <a:pt x="4969404" y="1018568"/>
              </a:moveTo>
              <a:lnTo>
                <a:pt x="5051954" y="1048728"/>
              </a:lnTo>
              <a:lnTo>
                <a:pt x="5050896" y="1159845"/>
              </a:lnTo>
              <a:lnTo>
                <a:pt x="4968875" y="1130213"/>
              </a:lnTo>
              <a:lnTo>
                <a:pt x="4969404" y="1018568"/>
              </a:lnTo>
              <a:close/>
              <a:moveTo>
                <a:pt x="4587875" y="1016451"/>
              </a:moveTo>
              <a:lnTo>
                <a:pt x="4668838" y="1046082"/>
              </a:lnTo>
              <a:lnTo>
                <a:pt x="4666192" y="1171485"/>
              </a:lnTo>
              <a:lnTo>
                <a:pt x="4584700" y="1142383"/>
              </a:lnTo>
              <a:lnTo>
                <a:pt x="4587875" y="1016451"/>
              </a:lnTo>
              <a:close/>
              <a:moveTo>
                <a:pt x="5327650" y="1012747"/>
              </a:moveTo>
              <a:lnTo>
                <a:pt x="5403321" y="1041320"/>
              </a:lnTo>
              <a:lnTo>
                <a:pt x="5404379" y="1148733"/>
              </a:lnTo>
              <a:lnTo>
                <a:pt x="5329238" y="1121748"/>
              </a:lnTo>
              <a:lnTo>
                <a:pt x="5327650" y="1012747"/>
              </a:lnTo>
              <a:close/>
              <a:moveTo>
                <a:pt x="5668434" y="1002165"/>
              </a:moveTo>
              <a:lnTo>
                <a:pt x="5745163" y="1030738"/>
              </a:lnTo>
              <a:lnTo>
                <a:pt x="5748338" y="1137092"/>
              </a:lnTo>
              <a:lnTo>
                <a:pt x="5671079" y="1107990"/>
              </a:lnTo>
              <a:lnTo>
                <a:pt x="5668434" y="1002165"/>
              </a:lnTo>
              <a:close/>
              <a:moveTo>
                <a:pt x="4846638" y="973063"/>
              </a:moveTo>
              <a:lnTo>
                <a:pt x="4930775" y="1004281"/>
              </a:lnTo>
              <a:lnTo>
                <a:pt x="4929717" y="1115927"/>
              </a:lnTo>
              <a:lnTo>
                <a:pt x="4845579" y="1084709"/>
              </a:lnTo>
              <a:lnTo>
                <a:pt x="4846638" y="973063"/>
              </a:lnTo>
              <a:close/>
              <a:moveTo>
                <a:pt x="5213879" y="970946"/>
              </a:moveTo>
              <a:lnTo>
                <a:pt x="5284259" y="996344"/>
              </a:lnTo>
              <a:lnTo>
                <a:pt x="5285317" y="1106403"/>
              </a:lnTo>
              <a:lnTo>
                <a:pt x="5214938" y="1080476"/>
              </a:lnTo>
              <a:lnTo>
                <a:pt x="5213879" y="970946"/>
              </a:lnTo>
              <a:close/>
              <a:moveTo>
                <a:pt x="5782204" y="969359"/>
              </a:moveTo>
              <a:lnTo>
                <a:pt x="5840413" y="988408"/>
              </a:lnTo>
              <a:lnTo>
                <a:pt x="5840413" y="1088942"/>
              </a:lnTo>
              <a:lnTo>
                <a:pt x="5783263" y="1075184"/>
              </a:lnTo>
              <a:lnTo>
                <a:pt x="5780617" y="1009043"/>
              </a:lnTo>
              <a:lnTo>
                <a:pt x="5782204" y="969359"/>
              </a:lnTo>
              <a:close/>
              <a:moveTo>
                <a:pt x="5557309" y="960893"/>
              </a:moveTo>
              <a:lnTo>
                <a:pt x="5632979" y="988937"/>
              </a:lnTo>
              <a:lnTo>
                <a:pt x="5635625" y="1095291"/>
              </a:lnTo>
              <a:lnTo>
                <a:pt x="5559954" y="1066718"/>
              </a:lnTo>
              <a:lnTo>
                <a:pt x="5557309" y="960893"/>
              </a:lnTo>
              <a:close/>
              <a:moveTo>
                <a:pt x="4723871" y="928087"/>
              </a:moveTo>
              <a:lnTo>
                <a:pt x="4806950" y="958247"/>
              </a:lnTo>
              <a:lnTo>
                <a:pt x="4804833" y="1070951"/>
              </a:lnTo>
              <a:lnTo>
                <a:pt x="4721225" y="1039733"/>
              </a:lnTo>
              <a:lnTo>
                <a:pt x="4723871" y="928087"/>
              </a:lnTo>
              <a:close/>
              <a:moveTo>
                <a:pt x="5093229" y="925442"/>
              </a:moveTo>
              <a:lnTo>
                <a:pt x="5165196" y="951898"/>
              </a:lnTo>
              <a:lnTo>
                <a:pt x="5165196" y="1062485"/>
              </a:lnTo>
              <a:lnTo>
                <a:pt x="5092700" y="1036558"/>
              </a:lnTo>
              <a:lnTo>
                <a:pt x="5093229" y="925442"/>
              </a:lnTo>
              <a:close/>
              <a:moveTo>
                <a:pt x="5441421" y="918034"/>
              </a:moveTo>
              <a:lnTo>
                <a:pt x="5514975" y="945019"/>
              </a:lnTo>
              <a:lnTo>
                <a:pt x="5516034" y="1050844"/>
              </a:lnTo>
              <a:lnTo>
                <a:pt x="5443009" y="1023859"/>
              </a:lnTo>
              <a:lnTo>
                <a:pt x="5441421" y="918034"/>
              </a:lnTo>
              <a:close/>
              <a:moveTo>
                <a:pt x="4970992" y="879937"/>
              </a:moveTo>
              <a:lnTo>
                <a:pt x="5053542" y="910626"/>
              </a:lnTo>
              <a:lnTo>
                <a:pt x="5051954" y="1021743"/>
              </a:lnTo>
              <a:lnTo>
                <a:pt x="4969933" y="992111"/>
              </a:lnTo>
              <a:lnTo>
                <a:pt x="4970992" y="879937"/>
              </a:lnTo>
              <a:close/>
              <a:moveTo>
                <a:pt x="4592108" y="878879"/>
              </a:moveTo>
              <a:lnTo>
                <a:pt x="4672013" y="909039"/>
              </a:lnTo>
              <a:lnTo>
                <a:pt x="4669367" y="1021213"/>
              </a:lnTo>
              <a:lnTo>
                <a:pt x="4588933" y="992111"/>
              </a:lnTo>
              <a:lnTo>
                <a:pt x="4592108" y="878879"/>
              </a:lnTo>
              <a:close/>
              <a:moveTo>
                <a:pt x="5325534" y="874646"/>
              </a:moveTo>
              <a:lnTo>
                <a:pt x="5401204" y="903218"/>
              </a:lnTo>
              <a:lnTo>
                <a:pt x="5402792" y="1009043"/>
              </a:lnTo>
              <a:lnTo>
                <a:pt x="5327121" y="980471"/>
              </a:lnTo>
              <a:lnTo>
                <a:pt x="5325534" y="874646"/>
              </a:lnTo>
              <a:close/>
              <a:moveTo>
                <a:pt x="5665259" y="872000"/>
              </a:moveTo>
              <a:lnTo>
                <a:pt x="5741988" y="901631"/>
              </a:lnTo>
              <a:lnTo>
                <a:pt x="5744634" y="998461"/>
              </a:lnTo>
              <a:lnTo>
                <a:pt x="5667904" y="969888"/>
              </a:lnTo>
              <a:lnTo>
                <a:pt x="5665259" y="872000"/>
              </a:lnTo>
              <a:close/>
              <a:moveTo>
                <a:pt x="4848754" y="833903"/>
              </a:moveTo>
              <a:lnTo>
                <a:pt x="4931833" y="865650"/>
              </a:lnTo>
              <a:lnTo>
                <a:pt x="4930775" y="977825"/>
              </a:lnTo>
              <a:lnTo>
                <a:pt x="4846638" y="948194"/>
              </a:lnTo>
              <a:lnTo>
                <a:pt x="4848754" y="833903"/>
              </a:lnTo>
              <a:close/>
              <a:moveTo>
                <a:pt x="5213350" y="832845"/>
              </a:moveTo>
              <a:lnTo>
                <a:pt x="5283200" y="859301"/>
              </a:lnTo>
              <a:lnTo>
                <a:pt x="5284259" y="965126"/>
              </a:lnTo>
              <a:lnTo>
                <a:pt x="5213879" y="938670"/>
              </a:lnTo>
              <a:lnTo>
                <a:pt x="5213350" y="832845"/>
              </a:lnTo>
              <a:close/>
              <a:moveTo>
                <a:pt x="5555721" y="829670"/>
              </a:moveTo>
              <a:lnTo>
                <a:pt x="5629804" y="858243"/>
              </a:lnTo>
              <a:lnTo>
                <a:pt x="5632450" y="957189"/>
              </a:lnTo>
              <a:lnTo>
                <a:pt x="5556779" y="929675"/>
              </a:lnTo>
              <a:lnTo>
                <a:pt x="5555721" y="829670"/>
              </a:lnTo>
              <a:close/>
              <a:moveTo>
                <a:pt x="5775854" y="828612"/>
              </a:moveTo>
              <a:lnTo>
                <a:pt x="5833004" y="846602"/>
              </a:lnTo>
              <a:lnTo>
                <a:pt x="5833004" y="948194"/>
              </a:lnTo>
              <a:lnTo>
                <a:pt x="5779029" y="935495"/>
              </a:lnTo>
              <a:lnTo>
                <a:pt x="5774796" y="831786"/>
              </a:lnTo>
              <a:lnTo>
                <a:pt x="5775854" y="828612"/>
              </a:lnTo>
              <a:close/>
              <a:moveTo>
                <a:pt x="5094288" y="788927"/>
              </a:moveTo>
              <a:lnTo>
                <a:pt x="5165196" y="815383"/>
              </a:lnTo>
              <a:lnTo>
                <a:pt x="5165196" y="920150"/>
              </a:lnTo>
              <a:lnTo>
                <a:pt x="5093229" y="893694"/>
              </a:lnTo>
              <a:lnTo>
                <a:pt x="5094288" y="788927"/>
              </a:lnTo>
              <a:close/>
              <a:moveTo>
                <a:pt x="4725988" y="787869"/>
              </a:moveTo>
              <a:lnTo>
                <a:pt x="4809596" y="819616"/>
              </a:lnTo>
              <a:lnTo>
                <a:pt x="4807479" y="933378"/>
              </a:lnTo>
              <a:lnTo>
                <a:pt x="4723871" y="903747"/>
              </a:lnTo>
              <a:lnTo>
                <a:pt x="4725988" y="787869"/>
              </a:lnTo>
              <a:close/>
              <a:moveTo>
                <a:pt x="5439304" y="784694"/>
              </a:moveTo>
              <a:lnTo>
                <a:pt x="5512859" y="813267"/>
              </a:lnTo>
              <a:lnTo>
                <a:pt x="5514446" y="913801"/>
              </a:lnTo>
              <a:lnTo>
                <a:pt x="5440892" y="886286"/>
              </a:lnTo>
              <a:lnTo>
                <a:pt x="5439304" y="784694"/>
              </a:lnTo>
              <a:close/>
              <a:moveTo>
                <a:pt x="4972050" y="743422"/>
              </a:moveTo>
              <a:lnTo>
                <a:pt x="5054071" y="774112"/>
              </a:lnTo>
              <a:lnTo>
                <a:pt x="5053542" y="878879"/>
              </a:lnTo>
              <a:lnTo>
                <a:pt x="4971521" y="848718"/>
              </a:lnTo>
              <a:lnTo>
                <a:pt x="4972050" y="743422"/>
              </a:lnTo>
              <a:close/>
              <a:moveTo>
                <a:pt x="5324475" y="740248"/>
              </a:moveTo>
              <a:lnTo>
                <a:pt x="5400146" y="769349"/>
              </a:lnTo>
              <a:lnTo>
                <a:pt x="5401204" y="872000"/>
              </a:lnTo>
              <a:lnTo>
                <a:pt x="5325534" y="843427"/>
              </a:lnTo>
              <a:lnTo>
                <a:pt x="5324475" y="740248"/>
              </a:lnTo>
              <a:close/>
              <a:moveTo>
                <a:pt x="4595283" y="739718"/>
              </a:moveTo>
              <a:lnTo>
                <a:pt x="4674658" y="769349"/>
              </a:lnTo>
              <a:lnTo>
                <a:pt x="4672542" y="884699"/>
              </a:lnTo>
              <a:lnTo>
                <a:pt x="4592108" y="856126"/>
              </a:lnTo>
              <a:lnTo>
                <a:pt x="4595283" y="739718"/>
              </a:lnTo>
              <a:close/>
              <a:moveTo>
                <a:pt x="5661554" y="731252"/>
              </a:moveTo>
              <a:lnTo>
                <a:pt x="5737754" y="760883"/>
              </a:lnTo>
              <a:lnTo>
                <a:pt x="5740929" y="866180"/>
              </a:lnTo>
              <a:lnTo>
                <a:pt x="5664200" y="837078"/>
              </a:lnTo>
              <a:lnTo>
                <a:pt x="5661554" y="731252"/>
              </a:lnTo>
              <a:close/>
              <a:moveTo>
                <a:pt x="4850871" y="698447"/>
              </a:moveTo>
              <a:lnTo>
                <a:pt x="4933421" y="729665"/>
              </a:lnTo>
              <a:lnTo>
                <a:pt x="4932892" y="833903"/>
              </a:lnTo>
              <a:lnTo>
                <a:pt x="4849283" y="803213"/>
              </a:lnTo>
              <a:lnTo>
                <a:pt x="4850871" y="698447"/>
              </a:lnTo>
              <a:close/>
              <a:moveTo>
                <a:pt x="5212292" y="697388"/>
              </a:moveTo>
              <a:lnTo>
                <a:pt x="5282671" y="724374"/>
              </a:lnTo>
              <a:lnTo>
                <a:pt x="5283200" y="828082"/>
              </a:lnTo>
              <a:lnTo>
                <a:pt x="5212821" y="802155"/>
              </a:lnTo>
              <a:lnTo>
                <a:pt x="5212292" y="697388"/>
              </a:lnTo>
              <a:close/>
              <a:moveTo>
                <a:pt x="5552546" y="688922"/>
              </a:moveTo>
              <a:lnTo>
                <a:pt x="5626629" y="718024"/>
              </a:lnTo>
              <a:lnTo>
                <a:pt x="5629275" y="823849"/>
              </a:lnTo>
              <a:lnTo>
                <a:pt x="5554663" y="795806"/>
              </a:lnTo>
              <a:lnTo>
                <a:pt x="5552546" y="688922"/>
              </a:lnTo>
              <a:close/>
              <a:moveTo>
                <a:pt x="4728633" y="652413"/>
              </a:moveTo>
              <a:lnTo>
                <a:pt x="4811183" y="683631"/>
              </a:lnTo>
              <a:lnTo>
                <a:pt x="4810125" y="788927"/>
              </a:lnTo>
              <a:lnTo>
                <a:pt x="4727046" y="757709"/>
              </a:lnTo>
              <a:lnTo>
                <a:pt x="4728633" y="652413"/>
              </a:lnTo>
              <a:close/>
              <a:moveTo>
                <a:pt x="5094817" y="651354"/>
              </a:moveTo>
              <a:lnTo>
                <a:pt x="5165196" y="678869"/>
              </a:lnTo>
              <a:lnTo>
                <a:pt x="5165196" y="784165"/>
              </a:lnTo>
              <a:lnTo>
                <a:pt x="5094288" y="758238"/>
              </a:lnTo>
              <a:lnTo>
                <a:pt x="5094817" y="651354"/>
              </a:lnTo>
              <a:close/>
              <a:moveTo>
                <a:pt x="5436659" y="644476"/>
              </a:moveTo>
              <a:lnTo>
                <a:pt x="5511271" y="672520"/>
              </a:lnTo>
              <a:lnTo>
                <a:pt x="5512329" y="779932"/>
              </a:lnTo>
              <a:lnTo>
                <a:pt x="5438775" y="751888"/>
              </a:lnTo>
              <a:lnTo>
                <a:pt x="5436659" y="644476"/>
              </a:lnTo>
              <a:close/>
              <a:moveTo>
                <a:pt x="4973638" y="604791"/>
              </a:moveTo>
              <a:lnTo>
                <a:pt x="5055129" y="636539"/>
              </a:lnTo>
              <a:lnTo>
                <a:pt x="5054600" y="743422"/>
              </a:lnTo>
              <a:lnTo>
                <a:pt x="4972579" y="713262"/>
              </a:lnTo>
              <a:lnTo>
                <a:pt x="4973638" y="604791"/>
              </a:lnTo>
              <a:close/>
              <a:moveTo>
                <a:pt x="4598458" y="604791"/>
              </a:moveTo>
              <a:lnTo>
                <a:pt x="4677833" y="633893"/>
              </a:lnTo>
              <a:lnTo>
                <a:pt x="4675188" y="738660"/>
              </a:lnTo>
              <a:lnTo>
                <a:pt x="4595813" y="709558"/>
              </a:lnTo>
              <a:lnTo>
                <a:pt x="4598458" y="604791"/>
              </a:lnTo>
              <a:close/>
              <a:moveTo>
                <a:pt x="5322359" y="599500"/>
              </a:moveTo>
              <a:lnTo>
                <a:pt x="5398029" y="628602"/>
              </a:lnTo>
              <a:lnTo>
                <a:pt x="5399617" y="737073"/>
              </a:lnTo>
              <a:lnTo>
                <a:pt x="5323946" y="708500"/>
              </a:lnTo>
              <a:lnTo>
                <a:pt x="5322359" y="599500"/>
              </a:lnTo>
              <a:close/>
              <a:moveTo>
                <a:pt x="5549900" y="561403"/>
              </a:moveTo>
              <a:lnTo>
                <a:pt x="5623984" y="590505"/>
              </a:lnTo>
              <a:lnTo>
                <a:pt x="5626100" y="685748"/>
              </a:lnTo>
              <a:lnTo>
                <a:pt x="5551488" y="656646"/>
              </a:lnTo>
              <a:lnTo>
                <a:pt x="5549900" y="561403"/>
              </a:lnTo>
              <a:close/>
              <a:moveTo>
                <a:pt x="4852458" y="558228"/>
              </a:moveTo>
              <a:lnTo>
                <a:pt x="4935538" y="589976"/>
              </a:lnTo>
              <a:lnTo>
                <a:pt x="4933950" y="698976"/>
              </a:lnTo>
              <a:lnTo>
                <a:pt x="4850871" y="668816"/>
              </a:lnTo>
              <a:lnTo>
                <a:pt x="4852458" y="558228"/>
              </a:lnTo>
              <a:close/>
              <a:moveTo>
                <a:pt x="5211763" y="556641"/>
              </a:moveTo>
              <a:lnTo>
                <a:pt x="5282142" y="583626"/>
              </a:lnTo>
              <a:lnTo>
                <a:pt x="5282671" y="693155"/>
              </a:lnTo>
              <a:lnTo>
                <a:pt x="5212292" y="666699"/>
              </a:lnTo>
              <a:lnTo>
                <a:pt x="5211763" y="556641"/>
              </a:lnTo>
              <a:close/>
              <a:moveTo>
                <a:pt x="5653088" y="521719"/>
              </a:moveTo>
              <a:lnTo>
                <a:pt x="5714471" y="550820"/>
              </a:lnTo>
              <a:lnTo>
                <a:pt x="5707063" y="644476"/>
              </a:lnTo>
              <a:lnTo>
                <a:pt x="5653088" y="630189"/>
              </a:lnTo>
              <a:lnTo>
                <a:pt x="5653088" y="521719"/>
              </a:lnTo>
              <a:close/>
              <a:moveTo>
                <a:pt x="5435071" y="516427"/>
              </a:moveTo>
              <a:lnTo>
                <a:pt x="5509154" y="545529"/>
              </a:lnTo>
              <a:lnTo>
                <a:pt x="5510213" y="640772"/>
              </a:lnTo>
              <a:lnTo>
                <a:pt x="5436659" y="612199"/>
              </a:lnTo>
              <a:lnTo>
                <a:pt x="5435071" y="516427"/>
              </a:lnTo>
              <a:close/>
              <a:moveTo>
                <a:pt x="5095346" y="511136"/>
              </a:moveTo>
              <a:lnTo>
                <a:pt x="5164667" y="538651"/>
              </a:lnTo>
              <a:lnTo>
                <a:pt x="5165196" y="648709"/>
              </a:lnTo>
              <a:lnTo>
                <a:pt x="5094817" y="622253"/>
              </a:lnTo>
              <a:lnTo>
                <a:pt x="5095346" y="511136"/>
              </a:lnTo>
              <a:close/>
              <a:moveTo>
                <a:pt x="4731279" y="511136"/>
              </a:moveTo>
              <a:lnTo>
                <a:pt x="4813829" y="542884"/>
              </a:lnTo>
              <a:lnTo>
                <a:pt x="4812242" y="654000"/>
              </a:lnTo>
              <a:lnTo>
                <a:pt x="4729692" y="623840"/>
              </a:lnTo>
              <a:lnTo>
                <a:pt x="4731279" y="511136"/>
              </a:lnTo>
              <a:close/>
              <a:moveTo>
                <a:pt x="5321300" y="471452"/>
              </a:moveTo>
              <a:lnTo>
                <a:pt x="5396971" y="501083"/>
              </a:lnTo>
              <a:lnTo>
                <a:pt x="5398029" y="597384"/>
              </a:lnTo>
              <a:lnTo>
                <a:pt x="5321829" y="568282"/>
              </a:lnTo>
              <a:lnTo>
                <a:pt x="5321300" y="471452"/>
              </a:lnTo>
              <a:close/>
              <a:moveTo>
                <a:pt x="4974696" y="465102"/>
              </a:moveTo>
              <a:lnTo>
                <a:pt x="5056717" y="496321"/>
              </a:lnTo>
              <a:lnTo>
                <a:pt x="5055129" y="607437"/>
              </a:lnTo>
              <a:lnTo>
                <a:pt x="4974167" y="577277"/>
              </a:lnTo>
              <a:lnTo>
                <a:pt x="4974696" y="465102"/>
              </a:lnTo>
              <a:close/>
              <a:moveTo>
                <a:pt x="4602163" y="461398"/>
              </a:moveTo>
              <a:lnTo>
                <a:pt x="4680479" y="491558"/>
              </a:lnTo>
              <a:lnTo>
                <a:pt x="4678363" y="604791"/>
              </a:lnTo>
              <a:lnTo>
                <a:pt x="4598988" y="575160"/>
              </a:lnTo>
              <a:lnTo>
                <a:pt x="4602163" y="461398"/>
              </a:lnTo>
              <a:close/>
              <a:moveTo>
                <a:pt x="5210704" y="428063"/>
              </a:moveTo>
              <a:lnTo>
                <a:pt x="5280554" y="455578"/>
              </a:lnTo>
              <a:lnTo>
                <a:pt x="5281084" y="551879"/>
              </a:lnTo>
              <a:lnTo>
                <a:pt x="5211763" y="524893"/>
              </a:lnTo>
              <a:lnTo>
                <a:pt x="5210704" y="428063"/>
              </a:lnTo>
              <a:close/>
              <a:moveTo>
                <a:pt x="5547254" y="424889"/>
              </a:moveTo>
              <a:lnTo>
                <a:pt x="5620809" y="453461"/>
              </a:lnTo>
              <a:lnTo>
                <a:pt x="5623454" y="557699"/>
              </a:lnTo>
              <a:lnTo>
                <a:pt x="5548842" y="528597"/>
              </a:lnTo>
              <a:lnTo>
                <a:pt x="5547254" y="424889"/>
              </a:lnTo>
              <a:close/>
              <a:moveTo>
                <a:pt x="4854575" y="417481"/>
              </a:moveTo>
              <a:lnTo>
                <a:pt x="4936596" y="449758"/>
              </a:lnTo>
              <a:lnTo>
                <a:pt x="4935538" y="562461"/>
              </a:lnTo>
              <a:lnTo>
                <a:pt x="4852458" y="531243"/>
              </a:lnTo>
              <a:lnTo>
                <a:pt x="4854575" y="417481"/>
              </a:lnTo>
              <a:close/>
              <a:moveTo>
                <a:pt x="5095875" y="383088"/>
              </a:moveTo>
              <a:lnTo>
                <a:pt x="5164667" y="410073"/>
              </a:lnTo>
              <a:lnTo>
                <a:pt x="5164667" y="506903"/>
              </a:lnTo>
              <a:lnTo>
                <a:pt x="5095346" y="480447"/>
              </a:lnTo>
              <a:lnTo>
                <a:pt x="5095875" y="383088"/>
              </a:lnTo>
              <a:close/>
              <a:moveTo>
                <a:pt x="5432954" y="379913"/>
              </a:moveTo>
              <a:lnTo>
                <a:pt x="5507038" y="408486"/>
              </a:lnTo>
              <a:lnTo>
                <a:pt x="5509154" y="512723"/>
              </a:lnTo>
              <a:lnTo>
                <a:pt x="5434013" y="483622"/>
              </a:lnTo>
              <a:lnTo>
                <a:pt x="5432954" y="379913"/>
              </a:lnTo>
              <a:close/>
              <a:moveTo>
                <a:pt x="4733925" y="371447"/>
              </a:moveTo>
              <a:lnTo>
                <a:pt x="4815946" y="402665"/>
              </a:lnTo>
              <a:lnTo>
                <a:pt x="4813829" y="516427"/>
              </a:lnTo>
              <a:lnTo>
                <a:pt x="4731808" y="485738"/>
              </a:lnTo>
              <a:lnTo>
                <a:pt x="4733925" y="371447"/>
              </a:lnTo>
              <a:close/>
              <a:moveTo>
                <a:pt x="5319184" y="335995"/>
              </a:moveTo>
              <a:lnTo>
                <a:pt x="5394854" y="364568"/>
              </a:lnTo>
              <a:lnTo>
                <a:pt x="5395913" y="468806"/>
              </a:lnTo>
              <a:lnTo>
                <a:pt x="5320771" y="439175"/>
              </a:lnTo>
              <a:lnTo>
                <a:pt x="5319184" y="335995"/>
              </a:lnTo>
              <a:close/>
              <a:moveTo>
                <a:pt x="4975754" y="334937"/>
              </a:moveTo>
              <a:lnTo>
                <a:pt x="5057246" y="367214"/>
              </a:lnTo>
              <a:lnTo>
                <a:pt x="5056717" y="465102"/>
              </a:lnTo>
              <a:lnTo>
                <a:pt x="4975225" y="433355"/>
              </a:lnTo>
              <a:lnTo>
                <a:pt x="4975754" y="334937"/>
              </a:lnTo>
              <a:close/>
              <a:moveTo>
                <a:pt x="4605338" y="321180"/>
              </a:moveTo>
              <a:lnTo>
                <a:pt x="4683654" y="351340"/>
              </a:lnTo>
              <a:lnTo>
                <a:pt x="4681008" y="466690"/>
              </a:lnTo>
              <a:lnTo>
                <a:pt x="4602692" y="437059"/>
              </a:lnTo>
              <a:lnTo>
                <a:pt x="4605338" y="321180"/>
              </a:lnTo>
              <a:close/>
              <a:moveTo>
                <a:pt x="5209646" y="292607"/>
              </a:moveTo>
              <a:lnTo>
                <a:pt x="5280025" y="320122"/>
              </a:lnTo>
              <a:lnTo>
                <a:pt x="5280554" y="423301"/>
              </a:lnTo>
              <a:lnTo>
                <a:pt x="5210175" y="395787"/>
              </a:lnTo>
              <a:lnTo>
                <a:pt x="5209646" y="292607"/>
              </a:lnTo>
              <a:close/>
              <a:moveTo>
                <a:pt x="4856163" y="287845"/>
              </a:moveTo>
              <a:lnTo>
                <a:pt x="4937654" y="320122"/>
              </a:lnTo>
              <a:lnTo>
                <a:pt x="4937125" y="419068"/>
              </a:lnTo>
              <a:lnTo>
                <a:pt x="4854575" y="386792"/>
              </a:lnTo>
              <a:lnTo>
                <a:pt x="4856163" y="287845"/>
              </a:lnTo>
              <a:close/>
              <a:moveTo>
                <a:pt x="4574117" y="262447"/>
              </a:moveTo>
              <a:lnTo>
                <a:pt x="4548188" y="1224927"/>
              </a:lnTo>
              <a:lnTo>
                <a:pt x="4487333" y="1206407"/>
              </a:lnTo>
              <a:lnTo>
                <a:pt x="4489450" y="1147675"/>
              </a:lnTo>
              <a:lnTo>
                <a:pt x="4407429" y="1122806"/>
              </a:lnTo>
              <a:lnTo>
                <a:pt x="4407429" y="1012747"/>
              </a:lnTo>
              <a:lnTo>
                <a:pt x="4493154" y="1039204"/>
              </a:lnTo>
              <a:lnTo>
                <a:pt x="4494742" y="1001107"/>
              </a:lnTo>
              <a:lnTo>
                <a:pt x="4412721" y="978354"/>
              </a:lnTo>
              <a:lnTo>
                <a:pt x="4420658" y="873058"/>
              </a:lnTo>
              <a:lnTo>
                <a:pt x="4498446" y="895281"/>
              </a:lnTo>
              <a:lnTo>
                <a:pt x="4499504" y="859830"/>
              </a:lnTo>
              <a:lnTo>
                <a:pt x="4415896" y="841840"/>
              </a:lnTo>
              <a:lnTo>
                <a:pt x="4420658" y="730723"/>
              </a:lnTo>
              <a:lnTo>
                <a:pt x="4503738" y="760883"/>
              </a:lnTo>
              <a:lnTo>
                <a:pt x="4504796" y="719612"/>
              </a:lnTo>
              <a:lnTo>
                <a:pt x="4425950" y="696330"/>
              </a:lnTo>
              <a:lnTo>
                <a:pt x="4426479" y="591563"/>
              </a:lnTo>
              <a:lnTo>
                <a:pt x="4508500" y="620136"/>
              </a:lnTo>
              <a:lnTo>
                <a:pt x="4510088" y="584685"/>
              </a:lnTo>
              <a:lnTo>
                <a:pt x="4429125" y="559816"/>
              </a:lnTo>
              <a:lnTo>
                <a:pt x="4434417" y="451874"/>
              </a:lnTo>
              <a:lnTo>
                <a:pt x="4513792" y="481505"/>
              </a:lnTo>
              <a:lnTo>
                <a:pt x="4515379" y="447641"/>
              </a:lnTo>
              <a:lnTo>
                <a:pt x="4426479" y="428063"/>
              </a:lnTo>
              <a:lnTo>
                <a:pt x="4434946" y="312714"/>
              </a:lnTo>
              <a:lnTo>
                <a:pt x="4519083" y="336525"/>
              </a:lnTo>
              <a:lnTo>
                <a:pt x="4519083" y="334937"/>
              </a:lnTo>
              <a:lnTo>
                <a:pt x="4574117" y="262447"/>
              </a:lnTo>
              <a:close/>
              <a:moveTo>
                <a:pt x="5096404" y="248690"/>
              </a:moveTo>
              <a:lnTo>
                <a:pt x="5164667" y="275146"/>
              </a:lnTo>
              <a:lnTo>
                <a:pt x="5164667" y="378326"/>
              </a:lnTo>
              <a:lnTo>
                <a:pt x="5095875" y="351340"/>
              </a:lnTo>
              <a:lnTo>
                <a:pt x="5096404" y="248690"/>
              </a:lnTo>
              <a:close/>
              <a:moveTo>
                <a:pt x="4736571" y="240753"/>
              </a:moveTo>
              <a:lnTo>
                <a:pt x="4818592" y="273029"/>
              </a:lnTo>
              <a:lnTo>
                <a:pt x="4816475" y="371976"/>
              </a:lnTo>
              <a:lnTo>
                <a:pt x="4734454" y="340228"/>
              </a:lnTo>
              <a:lnTo>
                <a:pt x="4736571" y="240753"/>
              </a:lnTo>
              <a:close/>
              <a:moveTo>
                <a:pt x="4977342" y="201598"/>
              </a:moveTo>
              <a:lnTo>
                <a:pt x="5058833" y="233874"/>
              </a:lnTo>
              <a:lnTo>
                <a:pt x="5057775" y="336525"/>
              </a:lnTo>
              <a:lnTo>
                <a:pt x="4975754" y="304248"/>
              </a:lnTo>
              <a:lnTo>
                <a:pt x="4977342" y="201598"/>
              </a:lnTo>
              <a:close/>
              <a:moveTo>
                <a:pt x="4857750" y="155034"/>
              </a:moveTo>
              <a:lnTo>
                <a:pt x="4939771" y="187311"/>
              </a:lnTo>
              <a:lnTo>
                <a:pt x="4938713" y="289432"/>
              </a:lnTo>
              <a:lnTo>
                <a:pt x="4856692" y="257685"/>
              </a:lnTo>
              <a:lnTo>
                <a:pt x="4857750" y="155034"/>
              </a:lnTo>
              <a:close/>
              <a:moveTo>
                <a:pt x="4739217" y="108471"/>
              </a:moveTo>
              <a:lnTo>
                <a:pt x="4820179" y="140748"/>
              </a:lnTo>
              <a:lnTo>
                <a:pt x="4818592" y="242869"/>
              </a:lnTo>
              <a:lnTo>
                <a:pt x="4737100" y="210593"/>
              </a:lnTo>
              <a:lnTo>
                <a:pt x="4739217" y="108471"/>
              </a:lnTo>
              <a:close/>
              <a:moveTo>
                <a:pt x="4569354" y="99476"/>
              </a:moveTo>
              <a:lnTo>
                <a:pt x="4627563" y="115350"/>
              </a:lnTo>
              <a:lnTo>
                <a:pt x="4622271" y="222763"/>
              </a:lnTo>
              <a:lnTo>
                <a:pt x="4556654" y="215355"/>
              </a:lnTo>
              <a:lnTo>
                <a:pt x="4569354" y="99476"/>
              </a:lnTo>
              <a:close/>
              <a:moveTo>
                <a:pt x="4696354" y="24869"/>
              </a:moveTo>
              <a:lnTo>
                <a:pt x="4690004" y="280437"/>
              </a:lnTo>
              <a:lnTo>
                <a:pt x="4640792" y="274617"/>
              </a:lnTo>
              <a:lnTo>
                <a:pt x="4647671" y="115879"/>
              </a:lnTo>
              <a:lnTo>
                <a:pt x="4696354" y="24869"/>
              </a:lnTo>
              <a:close/>
              <a:moveTo>
                <a:pt x="4521200" y="0"/>
              </a:moveTo>
              <a:lnTo>
                <a:pt x="4531783" y="249219"/>
              </a:lnTo>
              <a:lnTo>
                <a:pt x="4407429" y="226466"/>
              </a:lnTo>
              <a:lnTo>
                <a:pt x="4360333" y="1199000"/>
              </a:lnTo>
              <a:lnTo>
                <a:pt x="4235450" y="1176777"/>
              </a:lnTo>
              <a:lnTo>
                <a:pt x="4165600" y="2736639"/>
              </a:lnTo>
              <a:lnTo>
                <a:pt x="4040717" y="2714417"/>
              </a:lnTo>
              <a:lnTo>
                <a:pt x="3826404" y="6852709"/>
              </a:lnTo>
              <a:lnTo>
                <a:pt x="3096735" y="6851302"/>
              </a:lnTo>
              <a:lnTo>
                <a:pt x="3096595" y="6853238"/>
              </a:lnTo>
              <a:lnTo>
                <a:pt x="3063773" y="6853238"/>
              </a:lnTo>
              <a:lnTo>
                <a:pt x="3063917" y="6851238"/>
              </a:lnTo>
              <a:lnTo>
                <a:pt x="3003551" y="6851122"/>
              </a:lnTo>
              <a:lnTo>
                <a:pt x="3213240" y="3975597"/>
              </a:lnTo>
              <a:lnTo>
                <a:pt x="3096595" y="3827428"/>
              </a:lnTo>
              <a:lnTo>
                <a:pt x="2415792" y="3649657"/>
              </a:lnTo>
              <a:lnTo>
                <a:pt x="2252738" y="3779810"/>
              </a:lnTo>
              <a:lnTo>
                <a:pt x="2246915" y="3784572"/>
              </a:lnTo>
              <a:lnTo>
                <a:pt x="2226652" y="3780450"/>
              </a:lnTo>
              <a:lnTo>
                <a:pt x="2217520" y="3849619"/>
              </a:lnTo>
              <a:lnTo>
                <a:pt x="2089963" y="3817880"/>
              </a:lnTo>
              <a:lnTo>
                <a:pt x="2095788" y="3753829"/>
              </a:lnTo>
              <a:lnTo>
                <a:pt x="2047981" y="3744103"/>
              </a:lnTo>
              <a:lnTo>
                <a:pt x="2044973" y="3806242"/>
              </a:lnTo>
              <a:lnTo>
                <a:pt x="1919532" y="3775560"/>
              </a:lnTo>
              <a:lnTo>
                <a:pt x="1927198" y="3719533"/>
              </a:lnTo>
              <a:lnTo>
                <a:pt x="1884111" y="3710768"/>
              </a:lnTo>
              <a:lnTo>
                <a:pt x="1878248" y="3764980"/>
              </a:lnTo>
              <a:lnTo>
                <a:pt x="1747513" y="3732183"/>
              </a:lnTo>
              <a:lnTo>
                <a:pt x="1753629" y="3684224"/>
              </a:lnTo>
              <a:lnTo>
                <a:pt x="1739753" y="3681401"/>
              </a:lnTo>
              <a:lnTo>
                <a:pt x="1738695" y="3680872"/>
              </a:lnTo>
              <a:lnTo>
                <a:pt x="1723872" y="3675582"/>
              </a:lnTo>
              <a:lnTo>
                <a:pt x="1711558" y="3672945"/>
              </a:lnTo>
              <a:lnTo>
                <a:pt x="1706228" y="3722661"/>
              </a:lnTo>
              <a:lnTo>
                <a:pt x="1681352" y="3718429"/>
              </a:lnTo>
              <a:lnTo>
                <a:pt x="1660180" y="3716842"/>
              </a:lnTo>
              <a:lnTo>
                <a:pt x="1643773" y="3716842"/>
              </a:lnTo>
              <a:lnTo>
                <a:pt x="1630540" y="3716842"/>
              </a:lnTo>
              <a:lnTo>
                <a:pt x="1626835" y="3745937"/>
              </a:lnTo>
              <a:lnTo>
                <a:pt x="1639009" y="3744879"/>
              </a:lnTo>
              <a:lnTo>
                <a:pt x="1651183" y="3744879"/>
              </a:lnTo>
              <a:lnTo>
                <a:pt x="1662298" y="3745937"/>
              </a:lnTo>
              <a:lnTo>
                <a:pt x="1672355" y="3746466"/>
              </a:lnTo>
              <a:lnTo>
                <a:pt x="1690350" y="3749111"/>
              </a:lnTo>
              <a:lnTo>
                <a:pt x="1702524" y="3750698"/>
              </a:lnTo>
              <a:lnTo>
                <a:pt x="1689821" y="3852793"/>
              </a:lnTo>
              <a:lnTo>
                <a:pt x="1666003" y="3851735"/>
              </a:lnTo>
              <a:lnTo>
                <a:pt x="1645361" y="3851735"/>
              </a:lnTo>
              <a:lnTo>
                <a:pt x="1627365" y="3852264"/>
              </a:lnTo>
              <a:lnTo>
                <a:pt x="1612016" y="3854380"/>
              </a:lnTo>
              <a:lnTo>
                <a:pt x="1604605" y="3904634"/>
              </a:lnTo>
              <a:lnTo>
                <a:pt x="1610957" y="3902518"/>
              </a:lnTo>
              <a:lnTo>
                <a:pt x="1618367" y="3901989"/>
              </a:lnTo>
              <a:lnTo>
                <a:pt x="1626835" y="3901460"/>
              </a:lnTo>
              <a:lnTo>
                <a:pt x="1635833" y="3901460"/>
              </a:lnTo>
              <a:lnTo>
                <a:pt x="1645889" y="3901989"/>
              </a:lnTo>
              <a:lnTo>
                <a:pt x="1657005" y="3903047"/>
              </a:lnTo>
              <a:lnTo>
                <a:pt x="1669178" y="3905692"/>
              </a:lnTo>
              <a:lnTo>
                <a:pt x="1682940" y="3909395"/>
              </a:lnTo>
              <a:lnTo>
                <a:pt x="1672883" y="3983983"/>
              </a:lnTo>
              <a:lnTo>
                <a:pt x="1654887" y="3979751"/>
              </a:lnTo>
              <a:lnTo>
                <a:pt x="1634246" y="3977106"/>
              </a:lnTo>
              <a:lnTo>
                <a:pt x="1624189" y="3976577"/>
              </a:lnTo>
              <a:lnTo>
                <a:pt x="1613603" y="3976577"/>
              </a:lnTo>
              <a:lnTo>
                <a:pt x="1604076" y="3976577"/>
              </a:lnTo>
              <a:lnTo>
                <a:pt x="1595078" y="3978164"/>
              </a:lnTo>
              <a:lnTo>
                <a:pt x="1587139" y="4030005"/>
              </a:lnTo>
              <a:lnTo>
                <a:pt x="1594549" y="4028947"/>
              </a:lnTo>
              <a:lnTo>
                <a:pt x="1601430" y="4028419"/>
              </a:lnTo>
              <a:lnTo>
                <a:pt x="1609898" y="4027890"/>
              </a:lnTo>
              <a:lnTo>
                <a:pt x="1618896" y="4027890"/>
              </a:lnTo>
              <a:lnTo>
                <a:pt x="1628953" y="4028947"/>
              </a:lnTo>
              <a:lnTo>
                <a:pt x="1640597" y="4031063"/>
              </a:lnTo>
              <a:lnTo>
                <a:pt x="1653299" y="4033708"/>
              </a:lnTo>
              <a:lnTo>
                <a:pt x="1666003" y="4037411"/>
              </a:lnTo>
              <a:lnTo>
                <a:pt x="1657005" y="4110941"/>
              </a:lnTo>
              <a:lnTo>
                <a:pt x="1639009" y="4107767"/>
              </a:lnTo>
              <a:lnTo>
                <a:pt x="1618367" y="4104593"/>
              </a:lnTo>
              <a:lnTo>
                <a:pt x="1607781" y="4103535"/>
              </a:lnTo>
              <a:lnTo>
                <a:pt x="1596666" y="4103006"/>
              </a:lnTo>
              <a:lnTo>
                <a:pt x="1586609" y="4103006"/>
              </a:lnTo>
              <a:lnTo>
                <a:pt x="1577612" y="4103535"/>
              </a:lnTo>
              <a:lnTo>
                <a:pt x="1569143" y="4164370"/>
              </a:lnTo>
              <a:lnTo>
                <a:pt x="1575494" y="4162254"/>
              </a:lnTo>
              <a:lnTo>
                <a:pt x="1583434" y="4161725"/>
              </a:lnTo>
              <a:lnTo>
                <a:pt x="1591902" y="4161196"/>
              </a:lnTo>
              <a:lnTo>
                <a:pt x="1600900" y="4161196"/>
              </a:lnTo>
              <a:lnTo>
                <a:pt x="1610957" y="4162254"/>
              </a:lnTo>
              <a:lnTo>
                <a:pt x="1622601" y="4163841"/>
              </a:lnTo>
              <a:lnTo>
                <a:pt x="1635833" y="4167014"/>
              </a:lnTo>
              <a:lnTo>
                <a:pt x="1649066" y="4170717"/>
              </a:lnTo>
              <a:lnTo>
                <a:pt x="1640068" y="4244247"/>
              </a:lnTo>
              <a:lnTo>
                <a:pt x="1621543" y="4241073"/>
              </a:lnTo>
              <a:lnTo>
                <a:pt x="1600371" y="4237900"/>
              </a:lnTo>
              <a:lnTo>
                <a:pt x="1589785" y="4237371"/>
              </a:lnTo>
              <a:lnTo>
                <a:pt x="1578671" y="4236842"/>
              </a:lnTo>
              <a:lnTo>
                <a:pt x="1568614" y="4236842"/>
              </a:lnTo>
              <a:lnTo>
                <a:pt x="1558557" y="4237900"/>
              </a:lnTo>
              <a:lnTo>
                <a:pt x="1549559" y="4304553"/>
              </a:lnTo>
              <a:lnTo>
                <a:pt x="1555381" y="4301908"/>
              </a:lnTo>
              <a:lnTo>
                <a:pt x="1562792" y="4299792"/>
              </a:lnTo>
              <a:lnTo>
                <a:pt x="1571260" y="4298734"/>
              </a:lnTo>
              <a:lnTo>
                <a:pt x="1580787" y="4298205"/>
              </a:lnTo>
              <a:lnTo>
                <a:pt x="1590844" y="4298205"/>
              </a:lnTo>
              <a:lnTo>
                <a:pt x="1603546" y="4299263"/>
              </a:lnTo>
              <a:lnTo>
                <a:pt x="1616779" y="4301908"/>
              </a:lnTo>
              <a:lnTo>
                <a:pt x="1632658" y="4305611"/>
              </a:lnTo>
              <a:lnTo>
                <a:pt x="1622601" y="4379669"/>
              </a:lnTo>
              <a:lnTo>
                <a:pt x="1601959" y="4375966"/>
              </a:lnTo>
              <a:lnTo>
                <a:pt x="1590844" y="4374909"/>
              </a:lnTo>
              <a:lnTo>
                <a:pt x="1580258" y="4373851"/>
              </a:lnTo>
              <a:lnTo>
                <a:pt x="1569143" y="4373322"/>
              </a:lnTo>
              <a:lnTo>
                <a:pt x="1558557" y="4373322"/>
              </a:lnTo>
              <a:lnTo>
                <a:pt x="1548501" y="4374909"/>
              </a:lnTo>
              <a:lnTo>
                <a:pt x="1540032" y="4376495"/>
              </a:lnTo>
              <a:lnTo>
                <a:pt x="1530505" y="4446322"/>
              </a:lnTo>
              <a:lnTo>
                <a:pt x="1536857" y="4444206"/>
              </a:lnTo>
              <a:lnTo>
                <a:pt x="1543737" y="4442620"/>
              </a:lnTo>
              <a:lnTo>
                <a:pt x="1552206" y="4441562"/>
              </a:lnTo>
              <a:lnTo>
                <a:pt x="1562262" y="4441033"/>
              </a:lnTo>
              <a:lnTo>
                <a:pt x="1572848" y="4441562"/>
              </a:lnTo>
              <a:lnTo>
                <a:pt x="1585551" y="4443677"/>
              </a:lnTo>
              <a:lnTo>
                <a:pt x="1598783" y="4446322"/>
              </a:lnTo>
              <a:lnTo>
                <a:pt x="1613603" y="4450025"/>
              </a:lnTo>
              <a:lnTo>
                <a:pt x="1604076" y="4524613"/>
              </a:lnTo>
              <a:lnTo>
                <a:pt x="1584492" y="4520381"/>
              </a:lnTo>
              <a:lnTo>
                <a:pt x="1573907" y="4519323"/>
              </a:lnTo>
              <a:lnTo>
                <a:pt x="1562262" y="4517736"/>
              </a:lnTo>
              <a:lnTo>
                <a:pt x="1551147" y="4516678"/>
              </a:lnTo>
              <a:lnTo>
                <a:pt x="1540032" y="4516678"/>
              </a:lnTo>
              <a:lnTo>
                <a:pt x="1529976" y="4517207"/>
              </a:lnTo>
              <a:lnTo>
                <a:pt x="1519919" y="4519323"/>
              </a:lnTo>
              <a:lnTo>
                <a:pt x="1510922" y="4587563"/>
              </a:lnTo>
              <a:lnTo>
                <a:pt x="1516214" y="4584389"/>
              </a:lnTo>
              <a:lnTo>
                <a:pt x="1522565" y="4581744"/>
              </a:lnTo>
              <a:lnTo>
                <a:pt x="1531035" y="4579629"/>
              </a:lnTo>
              <a:lnTo>
                <a:pt x="1540562" y="4578571"/>
              </a:lnTo>
              <a:lnTo>
                <a:pt x="1551677" y="4578042"/>
              </a:lnTo>
              <a:lnTo>
                <a:pt x="1565438" y="4578571"/>
              </a:lnTo>
              <a:lnTo>
                <a:pt x="1580258" y="4581215"/>
              </a:lnTo>
              <a:lnTo>
                <a:pt x="1596137" y="4584918"/>
              </a:lnTo>
              <a:lnTo>
                <a:pt x="1587139" y="4658977"/>
              </a:lnTo>
              <a:lnTo>
                <a:pt x="1565438" y="4655803"/>
              </a:lnTo>
              <a:lnTo>
                <a:pt x="1553265" y="4654745"/>
              </a:lnTo>
              <a:lnTo>
                <a:pt x="1541620" y="4653687"/>
              </a:lnTo>
              <a:lnTo>
                <a:pt x="1529976" y="4653687"/>
              </a:lnTo>
              <a:lnTo>
                <a:pt x="1519390" y="4654216"/>
              </a:lnTo>
              <a:lnTo>
                <a:pt x="1509333" y="4655803"/>
              </a:lnTo>
              <a:lnTo>
                <a:pt x="1505099" y="4657390"/>
              </a:lnTo>
              <a:lnTo>
                <a:pt x="1500865" y="4658448"/>
              </a:lnTo>
              <a:lnTo>
                <a:pt x="1492397" y="4719811"/>
              </a:lnTo>
              <a:lnTo>
                <a:pt x="1498219" y="4717166"/>
              </a:lnTo>
              <a:lnTo>
                <a:pt x="1505099" y="4714522"/>
              </a:lnTo>
              <a:lnTo>
                <a:pt x="1513568" y="4712935"/>
              </a:lnTo>
              <a:lnTo>
                <a:pt x="1523095" y="4711348"/>
              </a:lnTo>
              <a:lnTo>
                <a:pt x="1534739" y="4711348"/>
              </a:lnTo>
              <a:lnTo>
                <a:pt x="1547971" y="4712935"/>
              </a:lnTo>
              <a:lnTo>
                <a:pt x="1562792" y="4715579"/>
              </a:lnTo>
              <a:lnTo>
                <a:pt x="1579729" y="4719282"/>
              </a:lnTo>
              <a:lnTo>
                <a:pt x="1569672" y="4793341"/>
              </a:lnTo>
              <a:lnTo>
                <a:pt x="1548501" y="4789638"/>
              </a:lnTo>
              <a:lnTo>
                <a:pt x="1536327" y="4788051"/>
              </a:lnTo>
              <a:lnTo>
                <a:pt x="1524683" y="4787522"/>
              </a:lnTo>
              <a:lnTo>
                <a:pt x="1513039" y="4786993"/>
              </a:lnTo>
              <a:lnTo>
                <a:pt x="1501923" y="4787522"/>
              </a:lnTo>
              <a:lnTo>
                <a:pt x="1491867" y="4789109"/>
              </a:lnTo>
              <a:lnTo>
                <a:pt x="1487104" y="4790167"/>
              </a:lnTo>
              <a:lnTo>
                <a:pt x="1482869" y="4791225"/>
              </a:lnTo>
              <a:lnTo>
                <a:pt x="1472813" y="4861052"/>
              </a:lnTo>
              <a:lnTo>
                <a:pt x="1478105" y="4857349"/>
              </a:lnTo>
              <a:lnTo>
                <a:pt x="1484986" y="4854175"/>
              </a:lnTo>
              <a:lnTo>
                <a:pt x="1493455" y="4851002"/>
              </a:lnTo>
              <a:lnTo>
                <a:pt x="1503511" y="4848886"/>
              </a:lnTo>
              <a:lnTo>
                <a:pt x="1509333" y="4848357"/>
              </a:lnTo>
              <a:lnTo>
                <a:pt x="1515155" y="4848357"/>
              </a:lnTo>
              <a:lnTo>
                <a:pt x="1522036" y="4848886"/>
              </a:lnTo>
              <a:lnTo>
                <a:pt x="1528388" y="4849415"/>
              </a:lnTo>
              <a:lnTo>
                <a:pt x="1536327" y="4851002"/>
              </a:lnTo>
              <a:lnTo>
                <a:pt x="1543737" y="4852059"/>
              </a:lnTo>
              <a:lnTo>
                <a:pt x="1553265" y="4854704"/>
              </a:lnTo>
              <a:lnTo>
                <a:pt x="1562262" y="4857878"/>
              </a:lnTo>
              <a:lnTo>
                <a:pt x="1549559" y="4951510"/>
              </a:lnTo>
              <a:lnTo>
                <a:pt x="1538974" y="4948865"/>
              </a:lnTo>
              <a:lnTo>
                <a:pt x="1526800" y="4946220"/>
              </a:lnTo>
              <a:lnTo>
                <a:pt x="1513568" y="4944633"/>
              </a:lnTo>
              <a:lnTo>
                <a:pt x="1501394" y="4943575"/>
              </a:lnTo>
              <a:lnTo>
                <a:pt x="1489750" y="4943575"/>
              </a:lnTo>
              <a:lnTo>
                <a:pt x="1483928" y="4944633"/>
              </a:lnTo>
              <a:lnTo>
                <a:pt x="1478105" y="4945162"/>
              </a:lnTo>
              <a:lnTo>
                <a:pt x="1473342" y="4946220"/>
              </a:lnTo>
              <a:lnTo>
                <a:pt x="1468578" y="4948336"/>
              </a:lnTo>
              <a:lnTo>
                <a:pt x="1464344" y="4949923"/>
              </a:lnTo>
              <a:lnTo>
                <a:pt x="1460639" y="4952568"/>
              </a:lnTo>
              <a:lnTo>
                <a:pt x="1453758" y="5004409"/>
              </a:lnTo>
              <a:lnTo>
                <a:pt x="1459581" y="5001235"/>
              </a:lnTo>
              <a:lnTo>
                <a:pt x="1466461" y="4998590"/>
              </a:lnTo>
              <a:lnTo>
                <a:pt x="1475460" y="4995945"/>
              </a:lnTo>
              <a:lnTo>
                <a:pt x="1484986" y="4995416"/>
              </a:lnTo>
              <a:lnTo>
                <a:pt x="1497689" y="4995416"/>
              </a:lnTo>
              <a:lnTo>
                <a:pt x="1510922" y="4996474"/>
              </a:lnTo>
              <a:lnTo>
                <a:pt x="1525742" y="4999648"/>
              </a:lnTo>
              <a:lnTo>
                <a:pt x="1542678" y="5005467"/>
              </a:lnTo>
              <a:lnTo>
                <a:pt x="1532093" y="5090106"/>
              </a:lnTo>
              <a:lnTo>
                <a:pt x="1509863" y="5085874"/>
              </a:lnTo>
              <a:lnTo>
                <a:pt x="1497689" y="5083758"/>
              </a:lnTo>
              <a:lnTo>
                <a:pt x="1484986" y="5082171"/>
              </a:lnTo>
              <a:lnTo>
                <a:pt x="1472813" y="5081642"/>
              </a:lnTo>
              <a:lnTo>
                <a:pt x="1461168" y="5082171"/>
              </a:lnTo>
              <a:lnTo>
                <a:pt x="1451112" y="5084287"/>
              </a:lnTo>
              <a:lnTo>
                <a:pt x="1446348" y="5085874"/>
              </a:lnTo>
              <a:lnTo>
                <a:pt x="1442114" y="5086932"/>
              </a:lnTo>
              <a:lnTo>
                <a:pt x="1434174" y="5145650"/>
              </a:lnTo>
              <a:lnTo>
                <a:pt x="1439996" y="5143005"/>
              </a:lnTo>
              <a:lnTo>
                <a:pt x="1447937" y="5140360"/>
              </a:lnTo>
              <a:lnTo>
                <a:pt x="1456934" y="5139302"/>
              </a:lnTo>
              <a:lnTo>
                <a:pt x="1468049" y="5138773"/>
              </a:lnTo>
              <a:lnTo>
                <a:pt x="1479164" y="5139302"/>
              </a:lnTo>
              <a:lnTo>
                <a:pt x="1492926" y="5140889"/>
              </a:lnTo>
              <a:lnTo>
                <a:pt x="1507746" y="5145121"/>
              </a:lnTo>
              <a:lnTo>
                <a:pt x="1524683" y="5150940"/>
              </a:lnTo>
              <a:lnTo>
                <a:pt x="1513568" y="5237695"/>
              </a:lnTo>
              <a:lnTo>
                <a:pt x="1491867" y="5232934"/>
              </a:lnTo>
              <a:lnTo>
                <a:pt x="1480223" y="5230818"/>
              </a:lnTo>
              <a:lnTo>
                <a:pt x="1466990" y="5229760"/>
              </a:lnTo>
              <a:lnTo>
                <a:pt x="1454817" y="5228173"/>
              </a:lnTo>
              <a:lnTo>
                <a:pt x="1442643" y="5228173"/>
              </a:lnTo>
              <a:lnTo>
                <a:pt x="1431528" y="5229760"/>
              </a:lnTo>
              <a:lnTo>
                <a:pt x="1426235" y="5230818"/>
              </a:lnTo>
              <a:lnTo>
                <a:pt x="1422001" y="5231876"/>
              </a:lnTo>
              <a:lnTo>
                <a:pt x="1414062" y="5286891"/>
              </a:lnTo>
              <a:lnTo>
                <a:pt x="1419883" y="5283717"/>
              </a:lnTo>
              <a:lnTo>
                <a:pt x="1427294" y="5280014"/>
              </a:lnTo>
              <a:lnTo>
                <a:pt x="1436292" y="5277369"/>
              </a:lnTo>
              <a:lnTo>
                <a:pt x="1441585" y="5275782"/>
              </a:lnTo>
              <a:lnTo>
                <a:pt x="1446348" y="5275253"/>
              </a:lnTo>
              <a:lnTo>
                <a:pt x="1452171" y="5275253"/>
              </a:lnTo>
              <a:lnTo>
                <a:pt x="1458522" y="5275253"/>
              </a:lnTo>
              <a:lnTo>
                <a:pt x="1465932" y="5275782"/>
              </a:lnTo>
              <a:lnTo>
                <a:pt x="1472813" y="5277369"/>
              </a:lnTo>
              <a:lnTo>
                <a:pt x="1480752" y="5278427"/>
              </a:lnTo>
              <a:lnTo>
                <a:pt x="1489220" y="5281072"/>
              </a:lnTo>
              <a:lnTo>
                <a:pt x="1498219" y="5283717"/>
              </a:lnTo>
              <a:lnTo>
                <a:pt x="1507216" y="5287420"/>
              </a:lnTo>
              <a:lnTo>
                <a:pt x="1495042" y="5382639"/>
              </a:lnTo>
              <a:lnTo>
                <a:pt x="1483928" y="5379994"/>
              </a:lnTo>
              <a:lnTo>
                <a:pt x="1471225" y="5377349"/>
              </a:lnTo>
              <a:lnTo>
                <a:pt x="1457992" y="5375233"/>
              </a:lnTo>
              <a:lnTo>
                <a:pt x="1445290" y="5374175"/>
              </a:lnTo>
              <a:lnTo>
                <a:pt x="1432058" y="5373646"/>
              </a:lnTo>
              <a:lnTo>
                <a:pt x="1426235" y="5374175"/>
              </a:lnTo>
              <a:lnTo>
                <a:pt x="1420414" y="5374704"/>
              </a:lnTo>
              <a:lnTo>
                <a:pt x="1415649" y="5375762"/>
              </a:lnTo>
              <a:lnTo>
                <a:pt x="1410357" y="5377349"/>
              </a:lnTo>
              <a:lnTo>
                <a:pt x="1405593" y="5378936"/>
              </a:lnTo>
              <a:lnTo>
                <a:pt x="1401358" y="5381581"/>
              </a:lnTo>
              <a:lnTo>
                <a:pt x="1395007" y="5429719"/>
              </a:lnTo>
              <a:lnTo>
                <a:pt x="1401358" y="5426545"/>
              </a:lnTo>
              <a:lnTo>
                <a:pt x="1409828" y="5423900"/>
              </a:lnTo>
              <a:lnTo>
                <a:pt x="1418825" y="5422313"/>
              </a:lnTo>
              <a:lnTo>
                <a:pt x="1429940" y="5421784"/>
              </a:lnTo>
              <a:lnTo>
                <a:pt x="1442114" y="5422842"/>
              </a:lnTo>
              <a:lnTo>
                <a:pt x="1455346" y="5425487"/>
              </a:lnTo>
              <a:lnTo>
                <a:pt x="1463285" y="5427603"/>
              </a:lnTo>
              <a:lnTo>
                <a:pt x="1471225" y="5430248"/>
              </a:lnTo>
              <a:lnTo>
                <a:pt x="1479164" y="5433422"/>
              </a:lnTo>
              <a:lnTo>
                <a:pt x="1487633" y="5437125"/>
              </a:lnTo>
              <a:lnTo>
                <a:pt x="1475989" y="5531286"/>
              </a:lnTo>
              <a:lnTo>
                <a:pt x="1465932" y="5528641"/>
              </a:lnTo>
              <a:lnTo>
                <a:pt x="1454288" y="5526525"/>
              </a:lnTo>
              <a:lnTo>
                <a:pt x="1442114" y="5523880"/>
              </a:lnTo>
              <a:lnTo>
                <a:pt x="1428882" y="5521764"/>
              </a:lnTo>
              <a:lnTo>
                <a:pt x="1416179" y="5520706"/>
              </a:lnTo>
              <a:lnTo>
                <a:pt x="1403476" y="5520706"/>
              </a:lnTo>
              <a:lnTo>
                <a:pt x="1397654" y="5521235"/>
              </a:lnTo>
              <a:lnTo>
                <a:pt x="1391832" y="5521764"/>
              </a:lnTo>
              <a:lnTo>
                <a:pt x="1386539" y="5522822"/>
              </a:lnTo>
              <a:lnTo>
                <a:pt x="1381776" y="5524938"/>
              </a:lnTo>
              <a:lnTo>
                <a:pt x="1375424" y="5571489"/>
              </a:lnTo>
              <a:lnTo>
                <a:pt x="1469637" y="5579424"/>
              </a:lnTo>
              <a:lnTo>
                <a:pt x="1457463" y="5676758"/>
              </a:lnTo>
              <a:lnTo>
                <a:pt x="1361133" y="5674113"/>
              </a:lnTo>
              <a:lnTo>
                <a:pt x="1353723" y="5727542"/>
              </a:lnTo>
              <a:lnTo>
                <a:pt x="1450582" y="5735477"/>
              </a:lnTo>
              <a:lnTo>
                <a:pt x="1437350" y="5833340"/>
              </a:lnTo>
              <a:lnTo>
                <a:pt x="1339962" y="5830695"/>
              </a:lnTo>
              <a:lnTo>
                <a:pt x="1340491" y="5821702"/>
              </a:lnTo>
              <a:lnTo>
                <a:pt x="1333610" y="5875130"/>
              </a:lnTo>
              <a:lnTo>
                <a:pt x="1430999" y="5883065"/>
              </a:lnTo>
              <a:lnTo>
                <a:pt x="1418825" y="5980400"/>
              </a:lnTo>
              <a:lnTo>
                <a:pt x="1319319" y="5977755"/>
              </a:lnTo>
              <a:lnTo>
                <a:pt x="1312968" y="6024835"/>
              </a:lnTo>
              <a:lnTo>
                <a:pt x="1412474" y="6033299"/>
              </a:lnTo>
              <a:lnTo>
                <a:pt x="1399771" y="6130105"/>
              </a:lnTo>
              <a:lnTo>
                <a:pt x="1298677" y="6127460"/>
              </a:lnTo>
              <a:lnTo>
                <a:pt x="1291796" y="6181946"/>
              </a:lnTo>
              <a:lnTo>
                <a:pt x="1392361" y="6189881"/>
              </a:lnTo>
              <a:lnTo>
                <a:pt x="1380187" y="6287744"/>
              </a:lnTo>
              <a:lnTo>
                <a:pt x="1277505" y="6284041"/>
              </a:lnTo>
              <a:lnTo>
                <a:pt x="1271154" y="6331651"/>
              </a:lnTo>
              <a:lnTo>
                <a:pt x="1372778" y="6339586"/>
              </a:lnTo>
              <a:lnTo>
                <a:pt x="1360604" y="6437449"/>
              </a:lnTo>
              <a:lnTo>
                <a:pt x="1256863" y="6434804"/>
              </a:lnTo>
              <a:lnTo>
                <a:pt x="1257392" y="6430043"/>
              </a:lnTo>
              <a:lnTo>
                <a:pt x="1248395" y="6495109"/>
              </a:lnTo>
              <a:lnTo>
                <a:pt x="1352135" y="6503573"/>
              </a:lnTo>
              <a:lnTo>
                <a:pt x="1339962" y="6600908"/>
              </a:lnTo>
              <a:lnTo>
                <a:pt x="1234104" y="6597734"/>
              </a:lnTo>
              <a:lnTo>
                <a:pt x="1227223" y="6649046"/>
              </a:lnTo>
              <a:lnTo>
                <a:pt x="1333081" y="6656981"/>
              </a:lnTo>
              <a:lnTo>
                <a:pt x="1320378" y="6753787"/>
              </a:lnTo>
              <a:lnTo>
                <a:pt x="1213462" y="6751142"/>
              </a:lnTo>
              <a:lnTo>
                <a:pt x="1213991" y="6744265"/>
              </a:lnTo>
              <a:lnTo>
                <a:pt x="1205522" y="6802983"/>
              </a:lnTo>
              <a:lnTo>
                <a:pt x="1207110" y="6797693"/>
              </a:lnTo>
              <a:lnTo>
                <a:pt x="1313497" y="6806686"/>
              </a:lnTo>
              <a:lnTo>
                <a:pt x="1307675" y="6853237"/>
              </a:lnTo>
              <a:lnTo>
                <a:pt x="938213" y="6853237"/>
              </a:lnTo>
              <a:lnTo>
                <a:pt x="904875" y="6853237"/>
              </a:lnTo>
              <a:lnTo>
                <a:pt x="890602" y="6853237"/>
              </a:lnTo>
              <a:lnTo>
                <a:pt x="890602" y="6853238"/>
              </a:lnTo>
              <a:lnTo>
                <a:pt x="857250" y="6853238"/>
              </a:lnTo>
              <a:lnTo>
                <a:pt x="864440" y="6801719"/>
              </a:lnTo>
              <a:lnTo>
                <a:pt x="796195" y="6805096"/>
              </a:lnTo>
              <a:lnTo>
                <a:pt x="803067" y="6746903"/>
              </a:lnTo>
              <a:lnTo>
                <a:pt x="872600" y="6743240"/>
              </a:lnTo>
              <a:lnTo>
                <a:pt x="877601" y="6707406"/>
              </a:lnTo>
              <a:lnTo>
                <a:pt x="807297" y="6711458"/>
              </a:lnTo>
              <a:lnTo>
                <a:pt x="814170" y="6649561"/>
              </a:lnTo>
              <a:lnTo>
                <a:pt x="885938" y="6647661"/>
              </a:lnTo>
              <a:lnTo>
                <a:pt x="891314" y="6609140"/>
              </a:lnTo>
              <a:lnTo>
                <a:pt x="818927" y="6610942"/>
              </a:lnTo>
              <a:lnTo>
                <a:pt x="826329" y="6544285"/>
              </a:lnTo>
              <a:lnTo>
                <a:pt x="901311" y="6537502"/>
              </a:lnTo>
              <a:lnTo>
                <a:pt x="904596" y="6513958"/>
              </a:lnTo>
              <a:lnTo>
                <a:pt x="831087" y="6496672"/>
              </a:lnTo>
              <a:lnTo>
                <a:pt x="767118" y="6503550"/>
              </a:lnTo>
              <a:lnTo>
                <a:pt x="773462" y="6455408"/>
              </a:lnTo>
              <a:lnTo>
                <a:pt x="833730" y="6452234"/>
              </a:lnTo>
              <a:lnTo>
                <a:pt x="910946" y="6468460"/>
              </a:lnTo>
              <a:lnTo>
                <a:pt x="916871" y="6426000"/>
              </a:lnTo>
              <a:lnTo>
                <a:pt x="836374" y="6402505"/>
              </a:lnTo>
              <a:lnTo>
                <a:pt x="780335" y="6406737"/>
              </a:lnTo>
              <a:lnTo>
                <a:pt x="786679" y="6355951"/>
              </a:lnTo>
              <a:lnTo>
                <a:pt x="844832" y="6352247"/>
              </a:lnTo>
              <a:lnTo>
                <a:pt x="924936" y="6368203"/>
              </a:lnTo>
              <a:lnTo>
                <a:pt x="931494" y="6321217"/>
              </a:lnTo>
              <a:lnTo>
                <a:pt x="861221" y="6302519"/>
              </a:lnTo>
              <a:lnTo>
                <a:pt x="793023" y="6307280"/>
              </a:lnTo>
              <a:lnTo>
                <a:pt x="799896" y="6255964"/>
              </a:lnTo>
              <a:lnTo>
                <a:pt x="872323" y="6252261"/>
              </a:lnTo>
              <a:lnTo>
                <a:pt x="939117" y="6266584"/>
              </a:lnTo>
              <a:lnTo>
                <a:pt x="944722" y="6226420"/>
              </a:lnTo>
              <a:lnTo>
                <a:pt x="872323" y="6209939"/>
              </a:lnTo>
              <a:lnTo>
                <a:pt x="805182" y="6214171"/>
              </a:lnTo>
              <a:lnTo>
                <a:pt x="813112" y="6156507"/>
              </a:lnTo>
              <a:lnTo>
                <a:pt x="878139" y="6151746"/>
              </a:lnTo>
              <a:lnTo>
                <a:pt x="952284" y="6172238"/>
              </a:lnTo>
              <a:lnTo>
                <a:pt x="958331" y="6128898"/>
              </a:lnTo>
              <a:lnTo>
                <a:pt x="886597" y="6104133"/>
              </a:lnTo>
              <a:lnTo>
                <a:pt x="818927" y="6110482"/>
              </a:lnTo>
              <a:lnTo>
                <a:pt x="825800" y="6061282"/>
              </a:lnTo>
              <a:lnTo>
                <a:pt x="883954" y="6057050"/>
              </a:lnTo>
              <a:lnTo>
                <a:pt x="965726" y="6075906"/>
              </a:lnTo>
              <a:lnTo>
                <a:pt x="972461" y="6027646"/>
              </a:lnTo>
              <a:lnTo>
                <a:pt x="825272" y="6015256"/>
              </a:lnTo>
              <a:lnTo>
                <a:pt x="813641" y="6016314"/>
              </a:lnTo>
              <a:lnTo>
                <a:pt x="812583" y="6015785"/>
              </a:lnTo>
              <a:lnTo>
                <a:pt x="812583" y="6016314"/>
              </a:lnTo>
              <a:lnTo>
                <a:pt x="763946" y="6018960"/>
              </a:lnTo>
              <a:lnTo>
                <a:pt x="770290" y="5973463"/>
              </a:lnTo>
              <a:lnTo>
                <a:pt x="833730" y="5970818"/>
              </a:lnTo>
              <a:lnTo>
                <a:pt x="977035" y="5994870"/>
              </a:lnTo>
              <a:lnTo>
                <a:pt x="983198" y="5950702"/>
              </a:lnTo>
              <a:lnTo>
                <a:pt x="836374" y="5923735"/>
              </a:lnTo>
              <a:lnTo>
                <a:pt x="776634" y="5926909"/>
              </a:lnTo>
              <a:lnTo>
                <a:pt x="784564" y="5873477"/>
              </a:lnTo>
              <a:lnTo>
                <a:pt x="844832" y="5870832"/>
              </a:lnTo>
              <a:lnTo>
                <a:pt x="990231" y="5900306"/>
              </a:lnTo>
              <a:lnTo>
                <a:pt x="990284" y="5899925"/>
              </a:lnTo>
              <a:lnTo>
                <a:pt x="996860" y="5852240"/>
              </a:lnTo>
              <a:lnTo>
                <a:pt x="848004" y="5823748"/>
              </a:lnTo>
              <a:lnTo>
                <a:pt x="790908" y="5826922"/>
              </a:lnTo>
              <a:lnTo>
                <a:pt x="798309" y="5778252"/>
              </a:lnTo>
              <a:lnTo>
                <a:pt x="855935" y="5776665"/>
              </a:lnTo>
              <a:lnTo>
                <a:pt x="1003674" y="5802813"/>
              </a:lnTo>
              <a:lnTo>
                <a:pt x="1009352" y="5761638"/>
              </a:lnTo>
              <a:lnTo>
                <a:pt x="878139" y="5734342"/>
              </a:lnTo>
              <a:lnTo>
                <a:pt x="804125" y="5739633"/>
              </a:lnTo>
              <a:lnTo>
                <a:pt x="812583" y="5680911"/>
              </a:lnTo>
              <a:lnTo>
                <a:pt x="872323" y="5679324"/>
              </a:lnTo>
              <a:lnTo>
                <a:pt x="1016274" y="5711439"/>
              </a:lnTo>
              <a:lnTo>
                <a:pt x="1023164" y="5661466"/>
              </a:lnTo>
              <a:lnTo>
                <a:pt x="872323" y="5637001"/>
              </a:lnTo>
              <a:lnTo>
                <a:pt x="818399" y="5639646"/>
              </a:lnTo>
              <a:lnTo>
                <a:pt x="824743" y="5591505"/>
              </a:lnTo>
              <a:lnTo>
                <a:pt x="889241" y="5586744"/>
              </a:lnTo>
              <a:lnTo>
                <a:pt x="1030153" y="5610774"/>
              </a:lnTo>
              <a:lnTo>
                <a:pt x="1035196" y="5574204"/>
              </a:lnTo>
              <a:lnTo>
                <a:pt x="852763" y="5548125"/>
              </a:lnTo>
              <a:lnTo>
                <a:pt x="766589" y="5550770"/>
              </a:lnTo>
              <a:lnTo>
                <a:pt x="760245" y="5595208"/>
              </a:lnTo>
              <a:lnTo>
                <a:pt x="805711" y="5592563"/>
              </a:lnTo>
              <a:lnTo>
                <a:pt x="798838" y="5640175"/>
              </a:lnTo>
              <a:lnTo>
                <a:pt x="752844" y="5642292"/>
              </a:lnTo>
              <a:lnTo>
                <a:pt x="747028" y="5683556"/>
              </a:lnTo>
              <a:lnTo>
                <a:pt x="793023" y="5682498"/>
              </a:lnTo>
              <a:lnTo>
                <a:pt x="784564" y="5741749"/>
              </a:lnTo>
              <a:lnTo>
                <a:pt x="738041" y="5744923"/>
              </a:lnTo>
              <a:lnTo>
                <a:pt x="732226" y="5781426"/>
              </a:lnTo>
              <a:lnTo>
                <a:pt x="778749" y="5779839"/>
              </a:lnTo>
              <a:lnTo>
                <a:pt x="772405" y="5827980"/>
              </a:lnTo>
              <a:lnTo>
                <a:pt x="725353" y="5831155"/>
              </a:lnTo>
              <a:lnTo>
                <a:pt x="717951" y="5876122"/>
              </a:lnTo>
              <a:lnTo>
                <a:pt x="766060" y="5874006"/>
              </a:lnTo>
              <a:lnTo>
                <a:pt x="758131" y="5927967"/>
              </a:lnTo>
              <a:lnTo>
                <a:pt x="710550" y="5931141"/>
              </a:lnTo>
              <a:lnTo>
                <a:pt x="703149" y="5976108"/>
              </a:lnTo>
              <a:lnTo>
                <a:pt x="751258" y="5973992"/>
              </a:lnTo>
              <a:lnTo>
                <a:pt x="744385" y="6020547"/>
              </a:lnTo>
              <a:lnTo>
                <a:pt x="696276" y="6023721"/>
              </a:lnTo>
              <a:lnTo>
                <a:pt x="689403" y="6070275"/>
              </a:lnTo>
              <a:lnTo>
                <a:pt x="738041" y="6067101"/>
              </a:lnTo>
              <a:lnTo>
                <a:pt x="731168" y="6118946"/>
              </a:lnTo>
              <a:lnTo>
                <a:pt x="681474" y="6123707"/>
              </a:lnTo>
              <a:lnTo>
                <a:pt x="675129" y="6167617"/>
              </a:lnTo>
              <a:lnTo>
                <a:pt x="724824" y="6163384"/>
              </a:lnTo>
              <a:lnTo>
                <a:pt x="716894" y="6218403"/>
              </a:lnTo>
              <a:lnTo>
                <a:pt x="667199" y="6221048"/>
              </a:lnTo>
              <a:lnTo>
                <a:pt x="660855" y="6262313"/>
              </a:lnTo>
              <a:lnTo>
                <a:pt x="710550" y="6259667"/>
              </a:lnTo>
              <a:lnTo>
                <a:pt x="703149" y="6314157"/>
              </a:lnTo>
              <a:lnTo>
                <a:pt x="652396" y="6317861"/>
              </a:lnTo>
              <a:lnTo>
                <a:pt x="645524" y="6365473"/>
              </a:lnTo>
              <a:lnTo>
                <a:pt x="696276" y="6361770"/>
              </a:lnTo>
              <a:lnTo>
                <a:pt x="688346" y="6414144"/>
              </a:lnTo>
              <a:lnTo>
                <a:pt x="637594" y="6418376"/>
              </a:lnTo>
              <a:lnTo>
                <a:pt x="631250" y="6462814"/>
              </a:lnTo>
              <a:lnTo>
                <a:pt x="682002" y="6460169"/>
              </a:lnTo>
              <a:lnTo>
                <a:pt x="675129" y="6512543"/>
              </a:lnTo>
              <a:lnTo>
                <a:pt x="622791" y="6518362"/>
              </a:lnTo>
              <a:lnTo>
                <a:pt x="616447" y="6562272"/>
              </a:lnTo>
              <a:lnTo>
                <a:pt x="668785" y="6558039"/>
              </a:lnTo>
              <a:lnTo>
                <a:pt x="660327" y="6615174"/>
              </a:lnTo>
              <a:lnTo>
                <a:pt x="607988" y="6616762"/>
              </a:lnTo>
              <a:lnTo>
                <a:pt x="602173" y="6655381"/>
              </a:lnTo>
              <a:lnTo>
                <a:pt x="655040" y="6653794"/>
              </a:lnTo>
              <a:lnTo>
                <a:pt x="645524" y="6721509"/>
              </a:lnTo>
              <a:lnTo>
                <a:pt x="591599" y="6724154"/>
              </a:lnTo>
              <a:lnTo>
                <a:pt x="587370" y="6758012"/>
              </a:lnTo>
              <a:lnTo>
                <a:pt x="640237" y="6755367"/>
              </a:lnTo>
              <a:lnTo>
                <a:pt x="631778" y="6813560"/>
              </a:lnTo>
              <a:lnTo>
                <a:pt x="578383" y="6815676"/>
              </a:lnTo>
              <a:lnTo>
                <a:pt x="573096" y="6853237"/>
              </a:lnTo>
              <a:lnTo>
                <a:pt x="511770" y="6853237"/>
              </a:lnTo>
              <a:lnTo>
                <a:pt x="749143" y="5265623"/>
              </a:lnTo>
              <a:lnTo>
                <a:pt x="754959" y="5260862"/>
              </a:lnTo>
              <a:lnTo>
                <a:pt x="784564" y="5036025"/>
              </a:lnTo>
              <a:lnTo>
                <a:pt x="794080" y="5034967"/>
              </a:lnTo>
              <a:lnTo>
                <a:pt x="765532" y="5253456"/>
              </a:lnTo>
              <a:lnTo>
                <a:pt x="789851" y="5235469"/>
              </a:lnTo>
              <a:lnTo>
                <a:pt x="819985" y="5032851"/>
              </a:lnTo>
              <a:lnTo>
                <a:pt x="829501" y="5031793"/>
              </a:lnTo>
              <a:lnTo>
                <a:pt x="800953" y="5227533"/>
              </a:lnTo>
              <a:lnTo>
                <a:pt x="816813" y="5215366"/>
              </a:lnTo>
              <a:lnTo>
                <a:pt x="880782" y="5211134"/>
              </a:lnTo>
              <a:lnTo>
                <a:pt x="1079615" y="5252052"/>
              </a:lnTo>
              <a:lnTo>
                <a:pt x="1091648" y="5164781"/>
              </a:lnTo>
              <a:lnTo>
                <a:pt x="1084849" y="5163521"/>
              </a:lnTo>
              <a:lnTo>
                <a:pt x="1094365" y="5032851"/>
              </a:lnTo>
              <a:lnTo>
                <a:pt x="1109552" y="5034937"/>
              </a:lnTo>
              <a:lnTo>
                <a:pt x="1113045" y="5009607"/>
              </a:lnTo>
              <a:lnTo>
                <a:pt x="1095951" y="5006400"/>
              </a:lnTo>
              <a:lnTo>
                <a:pt x="1100709" y="4940271"/>
              </a:lnTo>
              <a:lnTo>
                <a:pt x="1122143" y="4943622"/>
              </a:lnTo>
              <a:lnTo>
                <a:pt x="1124925" y="4923440"/>
              </a:lnTo>
              <a:lnTo>
                <a:pt x="1101766" y="4918581"/>
              </a:lnTo>
              <a:lnTo>
                <a:pt x="1104938" y="4868323"/>
              </a:lnTo>
              <a:lnTo>
                <a:pt x="1131641" y="4874736"/>
              </a:lnTo>
              <a:lnTo>
                <a:pt x="1134828" y="4851619"/>
              </a:lnTo>
              <a:lnTo>
                <a:pt x="951442" y="4825991"/>
              </a:lnTo>
              <a:lnTo>
                <a:pt x="767603" y="4852247"/>
              </a:lnTo>
              <a:lnTo>
                <a:pt x="761302" y="4899536"/>
              </a:lnTo>
              <a:lnTo>
                <a:pt x="759716" y="4899536"/>
              </a:lnTo>
              <a:lnTo>
                <a:pt x="752315" y="4899007"/>
              </a:lnTo>
              <a:lnTo>
                <a:pt x="757985" y="4853621"/>
              </a:lnTo>
              <a:lnTo>
                <a:pt x="751417" y="4854559"/>
              </a:lnTo>
              <a:lnTo>
                <a:pt x="735695" y="4877062"/>
              </a:lnTo>
              <a:lnTo>
                <a:pt x="729582" y="4912233"/>
              </a:lnTo>
              <a:lnTo>
                <a:pt x="710772" y="4912735"/>
              </a:lnTo>
              <a:lnTo>
                <a:pt x="680840" y="4955577"/>
              </a:lnTo>
              <a:lnTo>
                <a:pt x="673015" y="5001109"/>
              </a:lnTo>
              <a:lnTo>
                <a:pt x="646178" y="5005189"/>
              </a:lnTo>
              <a:lnTo>
                <a:pt x="600091" y="5071153"/>
              </a:lnTo>
              <a:lnTo>
                <a:pt x="593714" y="5157702"/>
              </a:lnTo>
              <a:lnTo>
                <a:pt x="538228" y="5159699"/>
              </a:lnTo>
              <a:lnTo>
                <a:pt x="495250" y="5221213"/>
              </a:lnTo>
              <a:lnTo>
                <a:pt x="491681" y="5248166"/>
              </a:lnTo>
              <a:lnTo>
                <a:pt x="569395" y="5250282"/>
              </a:lnTo>
              <a:lnTo>
                <a:pt x="560408" y="5306359"/>
              </a:lnTo>
              <a:lnTo>
                <a:pt x="484279" y="5306359"/>
              </a:lnTo>
              <a:lnTo>
                <a:pt x="478993" y="5345507"/>
              </a:lnTo>
              <a:lnTo>
                <a:pt x="553535" y="5347623"/>
              </a:lnTo>
              <a:lnTo>
                <a:pt x="546134" y="5394706"/>
              </a:lnTo>
              <a:lnTo>
                <a:pt x="473706" y="5389945"/>
              </a:lnTo>
              <a:lnTo>
                <a:pt x="466833" y="5439674"/>
              </a:lnTo>
              <a:lnTo>
                <a:pt x="538204" y="5442319"/>
              </a:lnTo>
              <a:lnTo>
                <a:pt x="530802" y="5492577"/>
              </a:lnTo>
              <a:lnTo>
                <a:pt x="461018" y="5487286"/>
              </a:lnTo>
              <a:lnTo>
                <a:pt x="455731" y="5529609"/>
              </a:lnTo>
              <a:lnTo>
                <a:pt x="523401" y="5533841"/>
              </a:lnTo>
              <a:lnTo>
                <a:pt x="517057" y="5575634"/>
              </a:lnTo>
              <a:lnTo>
                <a:pt x="449916" y="5574047"/>
              </a:lnTo>
              <a:lnTo>
                <a:pt x="449387" y="5575634"/>
              </a:lnTo>
              <a:lnTo>
                <a:pt x="380131" y="5595208"/>
              </a:lnTo>
              <a:lnTo>
                <a:pt x="375373" y="5631182"/>
              </a:lnTo>
              <a:lnTo>
                <a:pt x="424011" y="5629595"/>
              </a:lnTo>
              <a:lnTo>
                <a:pt x="417138" y="5673504"/>
              </a:lnTo>
              <a:lnTo>
                <a:pt x="369558" y="5673504"/>
              </a:lnTo>
              <a:lnTo>
                <a:pt x="363743" y="5717943"/>
              </a:lnTo>
              <a:lnTo>
                <a:pt x="409737" y="5717943"/>
              </a:lnTo>
              <a:lnTo>
                <a:pt x="402335" y="5768729"/>
              </a:lnTo>
              <a:lnTo>
                <a:pt x="356341" y="5768200"/>
              </a:lnTo>
              <a:lnTo>
                <a:pt x="351054" y="5806819"/>
              </a:lnTo>
              <a:lnTo>
                <a:pt x="396520" y="5807877"/>
              </a:lnTo>
              <a:lnTo>
                <a:pt x="388062" y="5860780"/>
              </a:lnTo>
              <a:lnTo>
                <a:pt x="343653" y="5859722"/>
              </a:lnTo>
              <a:lnTo>
                <a:pt x="335723" y="5914741"/>
              </a:lnTo>
              <a:lnTo>
                <a:pt x="380131" y="5912096"/>
              </a:lnTo>
              <a:lnTo>
                <a:pt x="372730" y="5959179"/>
              </a:lnTo>
              <a:lnTo>
                <a:pt x="329379" y="5961825"/>
              </a:lnTo>
              <a:lnTo>
                <a:pt x="324092" y="6001502"/>
              </a:lnTo>
              <a:lnTo>
                <a:pt x="366386" y="6003089"/>
              </a:lnTo>
              <a:lnTo>
                <a:pt x="357927" y="6057050"/>
              </a:lnTo>
              <a:lnTo>
                <a:pt x="290258" y="6057050"/>
              </a:lnTo>
              <a:lnTo>
                <a:pt x="275454" y="6150159"/>
              </a:lnTo>
              <a:lnTo>
                <a:pt x="228403" y="6151217"/>
              </a:lnTo>
              <a:lnTo>
                <a:pt x="220473" y="6201474"/>
              </a:lnTo>
              <a:lnTo>
                <a:pt x="266996" y="6200945"/>
              </a:lnTo>
              <a:lnTo>
                <a:pt x="258537" y="6251203"/>
              </a:lnTo>
              <a:lnTo>
                <a:pt x="212543" y="6252261"/>
              </a:lnTo>
              <a:lnTo>
                <a:pt x="206727" y="6288764"/>
              </a:lnTo>
              <a:lnTo>
                <a:pt x="252193" y="6290880"/>
              </a:lnTo>
              <a:lnTo>
                <a:pt x="243734" y="6341667"/>
              </a:lnTo>
              <a:lnTo>
                <a:pt x="199326" y="6341138"/>
              </a:lnTo>
              <a:lnTo>
                <a:pt x="191396" y="6391396"/>
              </a:lnTo>
              <a:lnTo>
                <a:pt x="235804" y="6391396"/>
              </a:lnTo>
              <a:lnTo>
                <a:pt x="226288" y="6448002"/>
              </a:lnTo>
              <a:lnTo>
                <a:pt x="182409" y="6449589"/>
              </a:lnTo>
              <a:lnTo>
                <a:pt x="174478" y="6495614"/>
              </a:lnTo>
              <a:lnTo>
                <a:pt x="218887" y="6494027"/>
              </a:lnTo>
              <a:lnTo>
                <a:pt x="210957" y="6542169"/>
              </a:lnTo>
              <a:lnTo>
                <a:pt x="142229" y="6543756"/>
              </a:lnTo>
              <a:lnTo>
                <a:pt x="136414" y="6593484"/>
              </a:lnTo>
              <a:lnTo>
                <a:pt x="130070" y="6650619"/>
              </a:lnTo>
              <a:lnTo>
                <a:pt x="86191" y="6652206"/>
              </a:lnTo>
              <a:lnTo>
                <a:pt x="81961" y="6696645"/>
              </a:lnTo>
              <a:lnTo>
                <a:pt x="124783" y="6694529"/>
              </a:lnTo>
              <a:lnTo>
                <a:pt x="118439" y="6749548"/>
              </a:lnTo>
              <a:lnTo>
                <a:pt x="76675" y="6752193"/>
              </a:lnTo>
              <a:lnTo>
                <a:pt x="72974" y="6791341"/>
              </a:lnTo>
              <a:lnTo>
                <a:pt x="114210" y="6789225"/>
              </a:lnTo>
              <a:lnTo>
                <a:pt x="108395" y="6840541"/>
              </a:lnTo>
              <a:lnTo>
                <a:pt x="68216" y="6841599"/>
              </a:lnTo>
              <a:lnTo>
                <a:pt x="67158" y="6853237"/>
              </a:lnTo>
              <a:lnTo>
                <a:pt x="33338" y="6853237"/>
              </a:lnTo>
              <a:lnTo>
                <a:pt x="17464" y="6853237"/>
              </a:lnTo>
              <a:lnTo>
                <a:pt x="0" y="6853237"/>
              </a:lnTo>
              <a:lnTo>
                <a:pt x="38100" y="6602477"/>
              </a:lnTo>
              <a:lnTo>
                <a:pt x="97896" y="6536348"/>
              </a:lnTo>
              <a:lnTo>
                <a:pt x="157692" y="6142220"/>
              </a:lnTo>
              <a:lnTo>
                <a:pt x="223309" y="6059162"/>
              </a:lnTo>
              <a:lnTo>
                <a:pt x="270934" y="5712118"/>
              </a:lnTo>
              <a:lnTo>
                <a:pt x="337079" y="5622183"/>
              </a:lnTo>
              <a:lnTo>
                <a:pt x="378884" y="5329628"/>
              </a:lnTo>
              <a:lnTo>
                <a:pt x="732367" y="4823346"/>
              </a:lnTo>
              <a:lnTo>
                <a:pt x="948796" y="4792662"/>
              </a:lnTo>
              <a:lnTo>
                <a:pt x="951442" y="4792662"/>
              </a:lnTo>
              <a:lnTo>
                <a:pt x="1139390" y="4818536"/>
              </a:lnTo>
              <a:lnTo>
                <a:pt x="1221930" y="4219914"/>
              </a:lnTo>
              <a:lnTo>
                <a:pt x="1225396" y="4215135"/>
              </a:lnTo>
              <a:lnTo>
                <a:pt x="1230475" y="4178737"/>
              </a:lnTo>
              <a:lnTo>
                <a:pt x="1582523" y="3690925"/>
              </a:lnTo>
              <a:lnTo>
                <a:pt x="1586229" y="3682460"/>
              </a:lnTo>
              <a:lnTo>
                <a:pt x="1589405" y="3676640"/>
              </a:lnTo>
              <a:lnTo>
                <a:pt x="1594170" y="3670820"/>
              </a:lnTo>
              <a:lnTo>
                <a:pt x="1599993" y="3664471"/>
              </a:lnTo>
              <a:lnTo>
                <a:pt x="1606346" y="3658122"/>
              </a:lnTo>
              <a:lnTo>
                <a:pt x="1614816" y="3651773"/>
              </a:lnTo>
              <a:lnTo>
                <a:pt x="1624345" y="3645953"/>
              </a:lnTo>
              <a:lnTo>
                <a:pt x="1630168" y="3643308"/>
              </a:lnTo>
              <a:lnTo>
                <a:pt x="1636521" y="3640662"/>
              </a:lnTo>
              <a:lnTo>
                <a:pt x="1642874" y="3638546"/>
              </a:lnTo>
              <a:lnTo>
                <a:pt x="1649227" y="3636959"/>
              </a:lnTo>
              <a:lnTo>
                <a:pt x="1656639" y="3636430"/>
              </a:lnTo>
              <a:lnTo>
                <a:pt x="1664580" y="3634842"/>
              </a:lnTo>
              <a:lnTo>
                <a:pt x="1671462" y="3634842"/>
              </a:lnTo>
              <a:lnTo>
                <a:pt x="1679403" y="3634842"/>
              </a:lnTo>
              <a:lnTo>
                <a:pt x="1695285" y="3635372"/>
              </a:lnTo>
              <a:lnTo>
                <a:pt x="1712225" y="3638546"/>
              </a:lnTo>
              <a:lnTo>
                <a:pt x="1730225" y="3643308"/>
              </a:lnTo>
              <a:lnTo>
                <a:pt x="1748753" y="3649128"/>
              </a:lnTo>
              <a:lnTo>
                <a:pt x="2238444" y="3749124"/>
              </a:lnTo>
              <a:lnTo>
                <a:pt x="2401499" y="3617912"/>
              </a:lnTo>
              <a:lnTo>
                <a:pt x="2408381" y="3613150"/>
              </a:lnTo>
              <a:lnTo>
                <a:pt x="3115654" y="3797270"/>
              </a:lnTo>
              <a:lnTo>
                <a:pt x="3216822" y="3926479"/>
              </a:lnTo>
              <a:lnTo>
                <a:pt x="3259137" y="3346192"/>
              </a:lnTo>
              <a:lnTo>
                <a:pt x="3261783" y="3323969"/>
              </a:lnTo>
              <a:lnTo>
                <a:pt x="3265487" y="3302804"/>
              </a:lnTo>
              <a:lnTo>
                <a:pt x="3270250" y="3282168"/>
              </a:lnTo>
              <a:lnTo>
                <a:pt x="3275541" y="3261532"/>
              </a:lnTo>
              <a:lnTo>
                <a:pt x="3281362" y="3241426"/>
              </a:lnTo>
              <a:lnTo>
                <a:pt x="3287712" y="3222907"/>
              </a:lnTo>
              <a:lnTo>
                <a:pt x="3294591" y="3203858"/>
              </a:lnTo>
              <a:lnTo>
                <a:pt x="3302529" y="3185868"/>
              </a:lnTo>
              <a:lnTo>
                <a:pt x="3310996" y="3168406"/>
              </a:lnTo>
              <a:lnTo>
                <a:pt x="3319462" y="3152003"/>
              </a:lnTo>
              <a:lnTo>
                <a:pt x="3328458" y="3135601"/>
              </a:lnTo>
              <a:lnTo>
                <a:pt x="3337983" y="3120256"/>
              </a:lnTo>
              <a:lnTo>
                <a:pt x="3346979" y="3105441"/>
              </a:lnTo>
              <a:lnTo>
                <a:pt x="3356504" y="3091154"/>
              </a:lnTo>
              <a:lnTo>
                <a:pt x="3366558" y="3077396"/>
              </a:lnTo>
              <a:lnTo>
                <a:pt x="3376083" y="3065227"/>
              </a:lnTo>
              <a:lnTo>
                <a:pt x="3394604" y="3041416"/>
              </a:lnTo>
              <a:lnTo>
                <a:pt x="3412596" y="3020780"/>
              </a:lnTo>
              <a:lnTo>
                <a:pt x="3429529" y="3003319"/>
              </a:lnTo>
              <a:lnTo>
                <a:pt x="3444346" y="2988504"/>
              </a:lnTo>
              <a:lnTo>
                <a:pt x="3456517" y="2976863"/>
              </a:lnTo>
              <a:lnTo>
                <a:pt x="3466571" y="2968397"/>
              </a:lnTo>
              <a:lnTo>
                <a:pt x="3474508" y="2962047"/>
              </a:lnTo>
              <a:lnTo>
                <a:pt x="3522662" y="1751936"/>
              </a:lnTo>
              <a:lnTo>
                <a:pt x="3525308" y="1739767"/>
              </a:lnTo>
              <a:lnTo>
                <a:pt x="3527425" y="1727597"/>
              </a:lnTo>
              <a:lnTo>
                <a:pt x="3531658" y="1715427"/>
              </a:lnTo>
              <a:lnTo>
                <a:pt x="3535892" y="1702728"/>
              </a:lnTo>
              <a:lnTo>
                <a:pt x="3541183" y="1689499"/>
              </a:lnTo>
              <a:lnTo>
                <a:pt x="3546475" y="1676801"/>
              </a:lnTo>
              <a:lnTo>
                <a:pt x="3558646" y="1650344"/>
              </a:lnTo>
              <a:lnTo>
                <a:pt x="3571346" y="1623359"/>
              </a:lnTo>
              <a:lnTo>
                <a:pt x="3586162" y="1597432"/>
              </a:lnTo>
              <a:lnTo>
                <a:pt x="3601508" y="1571505"/>
              </a:lnTo>
              <a:lnTo>
                <a:pt x="3616325" y="1547165"/>
              </a:lnTo>
              <a:lnTo>
                <a:pt x="3631142" y="1523883"/>
              </a:lnTo>
              <a:lnTo>
                <a:pt x="3644371" y="1503247"/>
              </a:lnTo>
              <a:lnTo>
                <a:pt x="3669242" y="1467796"/>
              </a:lnTo>
              <a:lnTo>
                <a:pt x="3685646" y="1443985"/>
              </a:lnTo>
              <a:lnTo>
                <a:pt x="3691996" y="1435519"/>
              </a:lnTo>
              <a:lnTo>
                <a:pt x="3716337" y="927029"/>
              </a:lnTo>
              <a:lnTo>
                <a:pt x="3716867" y="909568"/>
              </a:lnTo>
              <a:lnTo>
                <a:pt x="3717925" y="892107"/>
              </a:lnTo>
              <a:lnTo>
                <a:pt x="3720042" y="875175"/>
              </a:lnTo>
              <a:lnTo>
                <a:pt x="3723217" y="857714"/>
              </a:lnTo>
              <a:lnTo>
                <a:pt x="3726392" y="840252"/>
              </a:lnTo>
              <a:lnTo>
                <a:pt x="3731154" y="822791"/>
              </a:lnTo>
              <a:lnTo>
                <a:pt x="3735387" y="805330"/>
              </a:lnTo>
              <a:lnTo>
                <a:pt x="3741208" y="787869"/>
              </a:lnTo>
              <a:lnTo>
                <a:pt x="3747029" y="771466"/>
              </a:lnTo>
              <a:lnTo>
                <a:pt x="3752850" y="754534"/>
              </a:lnTo>
              <a:lnTo>
                <a:pt x="3759200" y="737602"/>
              </a:lnTo>
              <a:lnTo>
                <a:pt x="3766608" y="721728"/>
              </a:lnTo>
              <a:lnTo>
                <a:pt x="3780896" y="690510"/>
              </a:lnTo>
              <a:lnTo>
                <a:pt x="3795712" y="660879"/>
              </a:lnTo>
              <a:lnTo>
                <a:pt x="3810529" y="633364"/>
              </a:lnTo>
              <a:lnTo>
                <a:pt x="3824817" y="608495"/>
              </a:lnTo>
              <a:lnTo>
                <a:pt x="3838046" y="586272"/>
              </a:lnTo>
              <a:lnTo>
                <a:pt x="3850217" y="567223"/>
              </a:lnTo>
              <a:lnTo>
                <a:pt x="3868208" y="540238"/>
              </a:lnTo>
              <a:lnTo>
                <a:pt x="3875087" y="531243"/>
              </a:lnTo>
              <a:lnTo>
                <a:pt x="3881967" y="515369"/>
              </a:lnTo>
              <a:lnTo>
                <a:pt x="3889904" y="499495"/>
              </a:lnTo>
              <a:lnTo>
                <a:pt x="3898371" y="484151"/>
              </a:lnTo>
              <a:lnTo>
                <a:pt x="3906308" y="469335"/>
              </a:lnTo>
              <a:lnTo>
                <a:pt x="3915833" y="454520"/>
              </a:lnTo>
              <a:lnTo>
                <a:pt x="3925358" y="439704"/>
              </a:lnTo>
              <a:lnTo>
                <a:pt x="3934883" y="424889"/>
              </a:lnTo>
              <a:lnTo>
                <a:pt x="3945467" y="410602"/>
              </a:lnTo>
              <a:lnTo>
                <a:pt x="3955521" y="396845"/>
              </a:lnTo>
              <a:lnTo>
                <a:pt x="3966633" y="383088"/>
              </a:lnTo>
              <a:lnTo>
                <a:pt x="3989917" y="356631"/>
              </a:lnTo>
              <a:lnTo>
                <a:pt x="4013729" y="330175"/>
              </a:lnTo>
              <a:lnTo>
                <a:pt x="4038071" y="304777"/>
              </a:lnTo>
              <a:lnTo>
                <a:pt x="4064000" y="280966"/>
              </a:lnTo>
              <a:lnTo>
                <a:pt x="4090458" y="257685"/>
              </a:lnTo>
              <a:lnTo>
                <a:pt x="4116917" y="235991"/>
              </a:lnTo>
              <a:lnTo>
                <a:pt x="4143904" y="213767"/>
              </a:lnTo>
              <a:lnTo>
                <a:pt x="4171950" y="193661"/>
              </a:lnTo>
              <a:lnTo>
                <a:pt x="4198937" y="174612"/>
              </a:lnTo>
              <a:lnTo>
                <a:pt x="4225925" y="155564"/>
              </a:lnTo>
              <a:lnTo>
                <a:pt x="4252913" y="138102"/>
              </a:lnTo>
              <a:lnTo>
                <a:pt x="4279371" y="122229"/>
              </a:lnTo>
              <a:lnTo>
                <a:pt x="4305829" y="106884"/>
              </a:lnTo>
              <a:lnTo>
                <a:pt x="4331229" y="92598"/>
              </a:lnTo>
              <a:lnTo>
                <a:pt x="4355571" y="78840"/>
              </a:lnTo>
              <a:lnTo>
                <a:pt x="4401079" y="55030"/>
              </a:lnTo>
              <a:lnTo>
                <a:pt x="4440767" y="35981"/>
              </a:lnTo>
              <a:lnTo>
                <a:pt x="4474104" y="20107"/>
              </a:lnTo>
              <a:lnTo>
                <a:pt x="4498975" y="9525"/>
              </a:lnTo>
              <a:lnTo>
                <a:pt x="4521200" y="0"/>
              </a:lnTo>
              <a:close/>
            </a:path>
          </a:pathLst>
        </a:custGeom>
        <a:solidFill>
          <a:schemeClr val="bg2">
            <a:lumMod val="50000"/>
          </a:scheme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</a14:hiddenLine>
          </a:ext>
        </a:extLst>
      </xdr:spPr>
      <xdr:txBody>
        <a:bodyPr anchor="ctr">
          <a:scene3d>
            <a:camera prst="orthographicFront"/>
            <a:lightRig rig="threePt" dir="t"/>
          </a:scene3d>
          <a:sp3d>
            <a:contourClr>
              <a:srgbClr val="FFFFFF"/>
            </a:contourClr>
          </a:sp3d>
        </a:bodyPr>
        <a:lstStyle>
          <a:defPPr>
            <a:defRPr lang="zh-CN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5pPr>
          <a:lvl6pPr marL="22860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6pPr>
          <a:lvl7pPr marL="27432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7pPr>
          <a:lvl8pPr marL="32004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8pPr>
          <a:lvl9pPr marL="3657600" algn="l" defTabSz="914400" rtl="0" eaLnBrk="1" latinLnBrk="0" hangingPunct="1">
            <a:defRPr kern="1200">
              <a:solidFill>
                <a:schemeClr val="tx1"/>
              </a:solidFill>
              <a:latin typeface="Calibri" panose="020F0502020204030204" pitchFamily="34" charset="0"/>
              <a:ea typeface="宋体" panose="02010600030101010101" pitchFamily="7" charset="-122"/>
              <a:cs typeface="+mn-cs"/>
            </a:defRPr>
          </a:lvl9pPr>
        </a:lstStyle>
        <a:p>
          <a:pPr algn="ctr">
            <a:defRPr/>
          </a:pPr>
          <a:endParaRPr lang="zh-CN" altLang="en-US">
            <a:solidFill>
              <a:srgbClr val="FFFFFF"/>
            </a:solidFill>
          </a:endParaRPr>
        </a:p>
      </xdr:txBody>
    </xdr:sp>
    <xdr:clientData/>
  </xdr:twoCellAnchor>
  <xdr:twoCellAnchor editAs="oneCell">
    <xdr:from>
      <xdr:col>12</xdr:col>
      <xdr:colOff>495300</xdr:colOff>
      <xdr:row>1</xdr:row>
      <xdr:rowOff>0</xdr:rowOff>
    </xdr:from>
    <xdr:to>
      <xdr:col>15</xdr:col>
      <xdr:colOff>6985</xdr:colOff>
      <xdr:row>2</xdr:row>
      <xdr:rowOff>34290</xdr:rowOff>
    </xdr:to>
    <xdr:grpSp>
      <xdr:nvGrpSpPr>
        <xdr:cNvPr id="3" name="组合 2">
          <a:hlinkClick xmlns:r="http://schemas.openxmlformats.org/officeDocument/2006/relationships" r:id="rId1"/>
        </xdr:cNvPr>
        <xdr:cNvGrpSpPr/>
      </xdr:nvGrpSpPr>
      <xdr:grpSpPr>
        <a:xfrm>
          <a:off x="8420100" y="63500"/>
          <a:ext cx="1569085" cy="491490"/>
          <a:chOff x="14166" y="114"/>
          <a:chExt cx="2468" cy="770"/>
        </a:xfrm>
      </xdr:grpSpPr>
      <xdr:sp>
        <xdr:nvSpPr>
          <xdr:cNvPr id="4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5" name="图片 4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6" name="文本框 5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7</xdr:col>
      <xdr:colOff>197485</xdr:colOff>
      <xdr:row>2</xdr:row>
      <xdr:rowOff>34290</xdr:rowOff>
    </xdr:to>
    <xdr:grpSp>
      <xdr:nvGrpSpPr>
        <xdr:cNvPr id="2" name="组合 1">
          <a:hlinkClick xmlns:r="http://schemas.openxmlformats.org/officeDocument/2006/relationships" r:id="rId1"/>
        </xdr:cNvPr>
        <xdr:cNvGrpSpPr/>
      </xdr:nvGrpSpPr>
      <xdr:grpSpPr>
        <a:xfrm>
          <a:off x="5029200" y="63500"/>
          <a:ext cx="1569085" cy="491490"/>
          <a:chOff x="14166" y="114"/>
          <a:chExt cx="2468" cy="770"/>
        </a:xfrm>
      </xdr:grpSpPr>
      <xdr:sp>
        <xdr:nvSpPr>
          <xdr:cNvPr id="3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4" name="图片 3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5" name="文本框 4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2411730</xdr:colOff>
      <xdr:row>0</xdr:row>
      <xdr:rowOff>54610</xdr:rowOff>
    </xdr:from>
    <xdr:to>
      <xdr:col>7</xdr:col>
      <xdr:colOff>808990</xdr:colOff>
      <xdr:row>2</xdr:row>
      <xdr:rowOff>25400</xdr:rowOff>
    </xdr:to>
    <xdr:grpSp>
      <xdr:nvGrpSpPr>
        <xdr:cNvPr id="7" name="组合 6">
          <a:hlinkClick xmlns:r="http://schemas.openxmlformats.org/officeDocument/2006/relationships" r:id="rId1"/>
        </xdr:cNvPr>
        <xdr:cNvGrpSpPr/>
      </xdr:nvGrpSpPr>
      <xdr:grpSpPr>
        <a:xfrm>
          <a:off x="9728200" y="54610"/>
          <a:ext cx="1569085" cy="491490"/>
          <a:chOff x="14166" y="114"/>
          <a:chExt cx="2468" cy="770"/>
        </a:xfrm>
      </xdr:grpSpPr>
      <xdr:sp>
        <xdr:nvSpPr>
          <xdr:cNvPr id="8" name=" 4"/>
          <xdr:cNvSpPr/>
        </xdr:nvSpPr>
        <xdr:spPr>
          <a:xfrm>
            <a:off x="14166" y="114"/>
            <a:ext cx="2468" cy="770"/>
          </a:xfrm>
          <a:prstGeom prst="roundRect">
            <a:avLst>
              <a:gd name="adj" fmla="val 50000"/>
            </a:avLst>
          </a:prstGeom>
          <a:solidFill>
            <a:srgbClr val="11111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anchor="ctr"/>
          <a:lstStyle>
            <a:defPPr>
              <a:defRPr lang="zh-CN">
                <a:solidFill>
                  <a:schemeClr val="lt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fontAlgn="auto" hangingPunct="1">
              <a:spcBef>
                <a:spcPts val="0"/>
              </a:spcBef>
              <a:spcAft>
                <a:spcPts val="0"/>
              </a:spcAft>
              <a:defRPr/>
            </a:pPr>
            <a:endParaRPr lang="zh-CN" altLang="en-US">
              <a:solidFill>
                <a:srgbClr val="FFFFFF"/>
              </a:solidFill>
            </a:endParaRPr>
          </a:p>
        </xdr:txBody>
      </xdr:sp>
      <xdr:pic>
        <xdr:nvPicPr>
          <xdr:cNvPr id="9" name="图片 8"/>
          <xdr:cNvPicPr>
            <a:picLocks noChangeAspect="1"/>
          </xdr:cNvPicPr>
        </xdr:nvPicPr>
        <xdr:blipFill>
          <a:blip r:embed="rId2"/>
          <a:srcRect l="2311" t="8333" r="70891" b="5601"/>
          <a:stretch>
            <a:fillRect/>
          </a:stretch>
        </xdr:blipFill>
        <xdr:spPr>
          <a:xfrm>
            <a:off x="14418" y="184"/>
            <a:ext cx="719" cy="630"/>
          </a:xfrm>
          <a:prstGeom prst="rect">
            <a:avLst/>
          </a:prstGeom>
          <a:noFill/>
          <a:ln w="9525">
            <a:noFill/>
          </a:ln>
        </xdr:spPr>
      </xdr:pic>
      <xdr:sp>
        <xdr:nvSpPr>
          <xdr:cNvPr id="10" name="文本框 9"/>
          <xdr:cNvSpPr txBox="1"/>
        </xdr:nvSpPr>
        <xdr:spPr>
          <a:xfrm>
            <a:off x="15209" y="257"/>
            <a:ext cx="1159" cy="484"/>
          </a:xfrm>
          <a:prstGeom prst="rect">
            <a:avLst/>
          </a:prstGeom>
          <a:noFill/>
          <a:ln w="9525" cmpd="sng">
            <a:noFill/>
          </a:ln>
          <a:extLst>
            <a:ext uri="{909E8E84-426E-40DD-AFC4-6F175D3DCCD1}">
              <a14:hiddenFill xmlns:a14="http://schemas.microsoft.com/office/drawing/2010/main">
                <a:solidFill>
                  <a:schemeClr val="lt1"/>
                </a:solidFill>
              </a14:hiddenFill>
            </a:ext>
          </a:ex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 anchorCtr="0">
            <a:noAutofit/>
          </a:bodyPr>
          <a:lstStyle>
            <a:defPPr>
              <a:defRPr lang="zh-CN">
                <a:solidFill>
                  <a:schemeClr val="dk1"/>
                </a:solidFill>
              </a:defRPr>
            </a:defPPr>
            <a:lvl1pPr marL="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zh-CN" altLang="en-US" sz="1600" b="1">
                <a:solidFill>
                  <a:schemeClr val="accent4"/>
                </a:solidFill>
                <a:latin typeface="微软雅黑" panose="020B0503020204020204" charset="-122"/>
                <a:ea typeface="微软雅黑" panose="020B0503020204020204" charset="-122"/>
              </a:rPr>
              <a:t>返  回</a:t>
            </a:r>
            <a:endParaRPr lang="zh-CN" altLang="en-US" sz="1600" b="1">
              <a:solidFill>
                <a:schemeClr val="accent4"/>
              </a:solidFill>
              <a:latin typeface="微软雅黑" panose="020B0503020204020204" charset="-122"/>
              <a:ea typeface="微软雅黑" panose="020B0503020204020204" charset="-122"/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id="1" name="MX" displayName="MX" ref="B4:N1063" totalsRowShown="0">
  <tableColumns count="13">
    <tableColumn id="1" name="预定日期"/>
    <tableColumn id="2" name="姓名"/>
    <tableColumn id="3" name="电话"/>
    <tableColumn id="4" name="房号"/>
    <tableColumn id="5" name="户型"/>
    <tableColumn id="6" name="面积"/>
    <tableColumn id="7" name="单价"/>
    <tableColumn id="8" name="总价"/>
    <tableColumn id="9" name="付款方式"/>
    <tableColumn id="10" name="首期"/>
    <tableColumn id="11" name="合同余款"/>
    <tableColumn id="12" name="销售员"/>
    <tableColumn id="13" name="备注"/>
  </tableColumns>
  <tableStyleInfo name="表样式 1" showFirstColumn="0" showLastColumn="0" showRowStripes="1" showColumnStripes="0"/>
</table>
</file>

<file path=xl/tables/table2.xml><?xml version="1.0" encoding="utf-8"?>
<table xmlns="http://schemas.openxmlformats.org/spreadsheetml/2006/main" id="4" name="表4" displayName="表4" ref="B4:AY49" totalsRowShown="0">
  <tableColumns count="50">
    <tableColumn id="1" name="1#楼"/>
    <tableColumn id="2" name="2#楼"/>
    <tableColumn id="3" name="3#楼"/>
    <tableColumn id="4" name="4#楼"/>
    <tableColumn id="5" name="5#楼"/>
    <tableColumn id="6" name="6#楼"/>
    <tableColumn id="7" name="7#楼"/>
    <tableColumn id="8" name="8#楼"/>
    <tableColumn id="9" name="9#楼"/>
    <tableColumn id="10" name="10#楼"/>
    <tableColumn id="11" name="11#楼"/>
    <tableColumn id="12" name="12#楼"/>
    <tableColumn id="13" name="13#楼"/>
    <tableColumn id="14" name="14#楼"/>
    <tableColumn id="15" name="15#楼"/>
    <tableColumn id="16" name="16#楼"/>
    <tableColumn id="17" name="17#楼"/>
    <tableColumn id="18" name="18#楼"/>
    <tableColumn id="19" name="19#楼"/>
    <tableColumn id="20" name="20#楼"/>
    <tableColumn id="21" name="21#楼"/>
    <tableColumn id="22" name="22#楼"/>
    <tableColumn id="23" name="23#楼"/>
    <tableColumn id="24" name="24#楼"/>
    <tableColumn id="25" name="25#楼"/>
    <tableColumn id="26" name="26#楼"/>
    <tableColumn id="27" name="27#楼"/>
    <tableColumn id="28" name="28#楼"/>
    <tableColumn id="29" name="29#楼"/>
    <tableColumn id="30" name="30#楼"/>
    <tableColumn id="31" name="31#楼"/>
    <tableColumn id="32" name="32#楼"/>
    <tableColumn id="33" name="33#楼"/>
    <tableColumn id="34" name="34#楼"/>
    <tableColumn id="35" name="35#楼"/>
    <tableColumn id="36" name="36#楼"/>
    <tableColumn id="37" name="37#楼"/>
    <tableColumn id="38" name="38#楼"/>
    <tableColumn id="39" name="39#楼"/>
    <tableColumn id="40" name="40#楼"/>
    <tableColumn id="41" name="41#楼"/>
    <tableColumn id="42" name="42#楼"/>
    <tableColumn id="43" name="43#楼"/>
    <tableColumn id="44" name="44#楼"/>
    <tableColumn id="45" name="45#楼"/>
    <tableColumn id="46" name="46#楼"/>
    <tableColumn id="47" name="47#楼"/>
    <tableColumn id="48" name="48#楼"/>
    <tableColumn id="49" name="49#楼"/>
    <tableColumn id="50" name="50#楼"/>
  </tableColumns>
  <tableStyleInfo name="表样式2" showFirstColumn="0" showLastColumn="0" showRowStripes="1" showColumnStripes="1"/>
</table>
</file>

<file path=xl/tables/table3.xml><?xml version="1.0" encoding="utf-8"?>
<table xmlns="http://schemas.openxmlformats.org/spreadsheetml/2006/main" id="2" name="SZ" displayName="SZ" ref="B4:D18" totalsRowShown="0">
  <tableColumns count="3">
    <tableColumn id="1" name="户型"/>
    <tableColumn id="2" name="付款方式"/>
    <tableColumn id="3" name="销售员"/>
  </tableColumns>
  <tableStyleInfo name="表样式 1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Median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Q1"/>
  <sheetViews>
    <sheetView showGridLines="0" workbookViewId="0">
      <selection activeCell="P8" sqref="P8"/>
    </sheetView>
  </sheetViews>
  <sheetFormatPr defaultColWidth="9" defaultRowHeight="20" customHeight="1"/>
  <cols>
    <col min="1" max="16371" width="9" style="65"/>
    <col min="16372" max="16380" width="9" style="66"/>
    <col min="16381" max="16384" width="9" style="67"/>
  </cols>
  <sheetData>
    <row r="1" s="64" customFormat="1" customHeight="1" spans="1:16371">
      <c r="A1" s="68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  <c r="AI1" s="68"/>
      <c r="AJ1" s="68"/>
      <c r="AK1" s="68"/>
      <c r="AL1" s="68"/>
      <c r="AM1" s="68"/>
      <c r="AN1" s="68"/>
      <c r="AO1" s="68"/>
      <c r="AP1" s="68"/>
      <c r="AQ1" s="68"/>
      <c r="AR1" s="68"/>
      <c r="AS1" s="68"/>
      <c r="AT1" s="68"/>
      <c r="AU1" s="68"/>
      <c r="AV1" s="68"/>
      <c r="AW1" s="68"/>
      <c r="AX1" s="68"/>
      <c r="AY1" s="68"/>
      <c r="AZ1" s="68"/>
      <c r="BA1" s="68"/>
      <c r="BB1" s="68"/>
      <c r="BC1" s="68"/>
      <c r="BD1" s="68"/>
      <c r="BE1" s="68"/>
      <c r="BF1" s="68"/>
      <c r="BG1" s="68"/>
      <c r="BH1" s="68"/>
      <c r="BI1" s="68"/>
      <c r="BJ1" s="68"/>
      <c r="BK1" s="68"/>
      <c r="BL1" s="68"/>
      <c r="BM1" s="68"/>
      <c r="BN1" s="68"/>
      <c r="BO1" s="68"/>
      <c r="BP1" s="68"/>
      <c r="BQ1" s="68"/>
      <c r="BR1" s="68"/>
      <c r="BS1" s="68"/>
      <c r="BT1" s="68"/>
      <c r="BU1" s="68"/>
      <c r="BV1" s="68"/>
      <c r="BW1" s="68"/>
      <c r="BX1" s="68"/>
      <c r="BY1" s="68"/>
      <c r="BZ1" s="68"/>
      <c r="CA1" s="68"/>
      <c r="CB1" s="68"/>
      <c r="CC1" s="68"/>
      <c r="CD1" s="68"/>
      <c r="CE1" s="68"/>
      <c r="CF1" s="68"/>
      <c r="CG1" s="68"/>
      <c r="CH1" s="68"/>
      <c r="CI1" s="68"/>
      <c r="CJ1" s="68"/>
      <c r="CK1" s="68"/>
      <c r="CL1" s="68"/>
      <c r="CM1" s="68"/>
      <c r="CN1" s="68"/>
      <c r="CO1" s="68"/>
      <c r="CP1" s="68"/>
      <c r="CQ1" s="68"/>
      <c r="CR1" s="68"/>
      <c r="CS1" s="68"/>
      <c r="CT1" s="68"/>
      <c r="CU1" s="68"/>
      <c r="CV1" s="68"/>
      <c r="CW1" s="68"/>
      <c r="CX1" s="68"/>
      <c r="CY1" s="68"/>
      <c r="CZ1" s="68"/>
      <c r="DA1" s="68"/>
      <c r="DB1" s="68"/>
      <c r="DC1" s="68"/>
      <c r="DD1" s="68"/>
      <c r="DE1" s="68"/>
      <c r="DF1" s="68"/>
      <c r="DG1" s="68"/>
      <c r="DH1" s="68"/>
      <c r="DI1" s="68"/>
      <c r="DJ1" s="68"/>
      <c r="DK1" s="68"/>
      <c r="DL1" s="68"/>
      <c r="DM1" s="68"/>
      <c r="DN1" s="68"/>
      <c r="DO1" s="68"/>
      <c r="DP1" s="68"/>
      <c r="DQ1" s="68"/>
      <c r="DR1" s="68"/>
      <c r="DS1" s="68"/>
      <c r="DT1" s="68"/>
      <c r="DU1" s="68"/>
      <c r="DV1" s="68"/>
      <c r="DW1" s="68"/>
      <c r="DX1" s="68"/>
      <c r="DY1" s="68"/>
      <c r="DZ1" s="68"/>
      <c r="EA1" s="68"/>
      <c r="EB1" s="68"/>
      <c r="EC1" s="68"/>
      <c r="ED1" s="68"/>
      <c r="EE1" s="68"/>
      <c r="EF1" s="68"/>
      <c r="EG1" s="68"/>
      <c r="EH1" s="68"/>
      <c r="EI1" s="68"/>
      <c r="EJ1" s="68"/>
      <c r="EK1" s="68"/>
      <c r="EL1" s="68"/>
      <c r="EM1" s="68"/>
      <c r="EN1" s="68"/>
      <c r="EO1" s="68"/>
      <c r="EP1" s="68"/>
      <c r="EQ1" s="68"/>
      <c r="ER1" s="68"/>
      <c r="ES1" s="68"/>
      <c r="ET1" s="68"/>
      <c r="EU1" s="68"/>
      <c r="EV1" s="68"/>
      <c r="EW1" s="68"/>
      <c r="EX1" s="68"/>
      <c r="EY1" s="68"/>
      <c r="EZ1" s="68"/>
      <c r="FA1" s="68"/>
      <c r="FB1" s="68"/>
      <c r="FC1" s="68"/>
      <c r="FD1" s="68"/>
      <c r="FE1" s="68"/>
      <c r="FF1" s="68"/>
      <c r="FG1" s="68"/>
      <c r="FH1" s="68"/>
      <c r="FI1" s="68"/>
      <c r="FJ1" s="68"/>
      <c r="FK1" s="68"/>
      <c r="FL1" s="68"/>
      <c r="FM1" s="68"/>
      <c r="FN1" s="68"/>
      <c r="FO1" s="68"/>
      <c r="FP1" s="68"/>
      <c r="FQ1" s="68"/>
      <c r="FR1" s="68"/>
      <c r="FS1" s="68"/>
      <c r="FT1" s="68"/>
      <c r="FU1" s="68"/>
      <c r="FV1" s="68"/>
      <c r="FW1" s="68"/>
      <c r="FX1" s="68"/>
      <c r="FY1" s="68"/>
      <c r="FZ1" s="68"/>
      <c r="GA1" s="68"/>
      <c r="GB1" s="68"/>
      <c r="GC1" s="68"/>
      <c r="GD1" s="68"/>
      <c r="GE1" s="68"/>
      <c r="GF1" s="68"/>
      <c r="GG1" s="68"/>
      <c r="GH1" s="68"/>
      <c r="GI1" s="68"/>
      <c r="GJ1" s="68"/>
      <c r="GK1" s="68"/>
      <c r="GL1" s="68"/>
      <c r="GM1" s="68"/>
      <c r="GN1" s="68"/>
      <c r="GO1" s="68"/>
      <c r="GP1" s="68"/>
      <c r="GQ1" s="68"/>
      <c r="GR1" s="68"/>
      <c r="GS1" s="68"/>
      <c r="GT1" s="68"/>
      <c r="GU1" s="68"/>
      <c r="GV1" s="68"/>
      <c r="GW1" s="68"/>
      <c r="GX1" s="68"/>
      <c r="GY1" s="68"/>
      <c r="GZ1" s="68"/>
      <c r="HA1" s="68"/>
      <c r="HB1" s="68"/>
      <c r="HC1" s="68"/>
      <c r="HD1" s="68"/>
      <c r="HE1" s="68"/>
      <c r="HF1" s="68"/>
      <c r="HG1" s="68"/>
      <c r="HH1" s="68"/>
      <c r="HI1" s="68"/>
      <c r="HJ1" s="68"/>
      <c r="HK1" s="68"/>
      <c r="HL1" s="68"/>
      <c r="HM1" s="68"/>
      <c r="HN1" s="68"/>
      <c r="HO1" s="68"/>
      <c r="HP1" s="68"/>
      <c r="HQ1" s="68"/>
      <c r="HR1" s="68"/>
      <c r="HS1" s="68"/>
      <c r="HT1" s="68"/>
      <c r="HU1" s="68"/>
      <c r="HV1" s="68"/>
      <c r="HW1" s="68"/>
      <c r="HX1" s="68"/>
      <c r="HY1" s="68"/>
      <c r="HZ1" s="68"/>
      <c r="IA1" s="68"/>
      <c r="IB1" s="68"/>
      <c r="IC1" s="68"/>
      <c r="ID1" s="68"/>
      <c r="IE1" s="68"/>
      <c r="IF1" s="68"/>
      <c r="IG1" s="68"/>
      <c r="IH1" s="68"/>
      <c r="II1" s="68"/>
      <c r="IJ1" s="68"/>
      <c r="IK1" s="68"/>
      <c r="IL1" s="68"/>
      <c r="IM1" s="68"/>
      <c r="IN1" s="68"/>
      <c r="IO1" s="68"/>
      <c r="IP1" s="68"/>
      <c r="IQ1" s="68"/>
      <c r="IR1" s="68"/>
      <c r="IS1" s="68"/>
      <c r="IT1" s="68"/>
      <c r="IU1" s="68"/>
      <c r="IV1" s="68"/>
      <c r="IW1" s="68"/>
      <c r="IX1" s="68"/>
      <c r="IY1" s="68"/>
      <c r="IZ1" s="68"/>
      <c r="JA1" s="68"/>
      <c r="JB1" s="68"/>
      <c r="JC1" s="68"/>
      <c r="JD1" s="68"/>
      <c r="JE1" s="68"/>
      <c r="JF1" s="68"/>
      <c r="JG1" s="68"/>
      <c r="JH1" s="68"/>
      <c r="JI1" s="68"/>
      <c r="JJ1" s="68"/>
      <c r="JK1" s="68"/>
      <c r="JL1" s="68"/>
      <c r="JM1" s="68"/>
      <c r="JN1" s="68"/>
      <c r="JO1" s="68"/>
      <c r="JP1" s="68"/>
      <c r="JQ1" s="68"/>
      <c r="JR1" s="68"/>
      <c r="JS1" s="68"/>
      <c r="JT1" s="68"/>
      <c r="JU1" s="68"/>
      <c r="JV1" s="68"/>
      <c r="JW1" s="68"/>
      <c r="JX1" s="68"/>
      <c r="JY1" s="68"/>
      <c r="JZ1" s="68"/>
      <c r="KA1" s="68"/>
      <c r="KB1" s="68"/>
      <c r="KC1" s="68"/>
      <c r="KD1" s="68"/>
      <c r="KE1" s="68"/>
      <c r="KF1" s="68"/>
      <c r="KG1" s="68"/>
      <c r="KH1" s="68"/>
      <c r="KI1" s="68"/>
      <c r="KJ1" s="68"/>
      <c r="KK1" s="68"/>
      <c r="KL1" s="68"/>
      <c r="KM1" s="68"/>
      <c r="KN1" s="68"/>
      <c r="KO1" s="68"/>
      <c r="KP1" s="68"/>
      <c r="KQ1" s="68"/>
      <c r="KR1" s="68"/>
      <c r="KS1" s="68"/>
      <c r="KT1" s="68"/>
      <c r="KU1" s="68"/>
      <c r="KV1" s="68"/>
      <c r="KW1" s="68"/>
      <c r="KX1" s="68"/>
      <c r="KY1" s="68"/>
      <c r="KZ1" s="68"/>
      <c r="LA1" s="68"/>
      <c r="LB1" s="68"/>
      <c r="LC1" s="68"/>
      <c r="LD1" s="68"/>
      <c r="LE1" s="68"/>
      <c r="LF1" s="68"/>
      <c r="LG1" s="68"/>
      <c r="LH1" s="68"/>
      <c r="LI1" s="68"/>
      <c r="LJ1" s="68"/>
      <c r="LK1" s="68"/>
      <c r="LL1" s="68"/>
      <c r="LM1" s="68"/>
      <c r="LN1" s="68"/>
      <c r="LO1" s="68"/>
      <c r="LP1" s="68"/>
      <c r="LQ1" s="68"/>
      <c r="LR1" s="68"/>
      <c r="LS1" s="68"/>
      <c r="LT1" s="68"/>
      <c r="LU1" s="68"/>
      <c r="LV1" s="68"/>
      <c r="LW1" s="68"/>
      <c r="LX1" s="68"/>
      <c r="LY1" s="68"/>
      <c r="LZ1" s="68"/>
      <c r="MA1" s="68"/>
      <c r="MB1" s="68"/>
      <c r="MC1" s="68"/>
      <c r="MD1" s="68"/>
      <c r="ME1" s="68"/>
      <c r="MF1" s="68"/>
      <c r="MG1" s="68"/>
      <c r="MH1" s="68"/>
      <c r="MI1" s="68"/>
      <c r="MJ1" s="68"/>
      <c r="MK1" s="68"/>
      <c r="ML1" s="68"/>
      <c r="MM1" s="68"/>
      <c r="MN1" s="68"/>
      <c r="MO1" s="68"/>
      <c r="MP1" s="68"/>
      <c r="MQ1" s="68"/>
      <c r="MR1" s="68"/>
      <c r="MS1" s="68"/>
      <c r="MT1" s="68"/>
      <c r="MU1" s="68"/>
      <c r="MV1" s="68"/>
      <c r="MW1" s="68"/>
      <c r="MX1" s="68"/>
      <c r="MY1" s="68"/>
      <c r="MZ1" s="68"/>
      <c r="NA1" s="68"/>
      <c r="NB1" s="68"/>
      <c r="NC1" s="68"/>
      <c r="ND1" s="68"/>
      <c r="NE1" s="68"/>
      <c r="NF1" s="68"/>
      <c r="NG1" s="68"/>
      <c r="NH1" s="68"/>
      <c r="NI1" s="68"/>
      <c r="NJ1" s="68"/>
      <c r="NK1" s="68"/>
      <c r="NL1" s="68"/>
      <c r="NM1" s="68"/>
      <c r="NN1" s="68"/>
      <c r="NO1" s="68"/>
      <c r="NP1" s="68"/>
      <c r="NQ1" s="68"/>
      <c r="NR1" s="68"/>
      <c r="NS1" s="68"/>
      <c r="NT1" s="68"/>
      <c r="NU1" s="68"/>
      <c r="NV1" s="68"/>
      <c r="NW1" s="68"/>
      <c r="NX1" s="68"/>
      <c r="NY1" s="68"/>
      <c r="NZ1" s="68"/>
      <c r="OA1" s="68"/>
      <c r="OB1" s="68"/>
      <c r="OC1" s="68"/>
      <c r="OD1" s="68"/>
      <c r="OE1" s="68"/>
      <c r="OF1" s="68"/>
      <c r="OG1" s="68"/>
      <c r="OH1" s="68"/>
      <c r="OI1" s="68"/>
      <c r="OJ1" s="68"/>
      <c r="OK1" s="68"/>
      <c r="OL1" s="68"/>
      <c r="OM1" s="68"/>
      <c r="ON1" s="68"/>
      <c r="OO1" s="68"/>
      <c r="OP1" s="68"/>
      <c r="OQ1" s="68"/>
      <c r="OR1" s="68"/>
      <c r="OS1" s="68"/>
      <c r="OT1" s="68"/>
      <c r="OU1" s="68"/>
      <c r="OV1" s="68"/>
      <c r="OW1" s="68"/>
      <c r="OX1" s="68"/>
      <c r="OY1" s="68"/>
      <c r="OZ1" s="68"/>
      <c r="PA1" s="68"/>
      <c r="PB1" s="68"/>
      <c r="PC1" s="68"/>
      <c r="PD1" s="68"/>
      <c r="PE1" s="68"/>
      <c r="PF1" s="68"/>
      <c r="PG1" s="68"/>
      <c r="PH1" s="68"/>
      <c r="PI1" s="68"/>
      <c r="PJ1" s="68"/>
      <c r="PK1" s="68"/>
      <c r="PL1" s="68"/>
      <c r="PM1" s="68"/>
      <c r="PN1" s="68"/>
      <c r="PO1" s="68"/>
      <c r="PP1" s="68"/>
      <c r="PQ1" s="68"/>
      <c r="PR1" s="68"/>
      <c r="PS1" s="68"/>
      <c r="PT1" s="68"/>
      <c r="PU1" s="68"/>
      <c r="PV1" s="68"/>
      <c r="PW1" s="68"/>
      <c r="PX1" s="68"/>
      <c r="PY1" s="68"/>
      <c r="PZ1" s="68"/>
      <c r="QA1" s="68"/>
      <c r="QB1" s="68"/>
      <c r="QC1" s="68"/>
      <c r="QD1" s="68"/>
      <c r="QE1" s="68"/>
      <c r="QF1" s="68"/>
      <c r="QG1" s="68"/>
      <c r="QH1" s="68"/>
      <c r="QI1" s="68"/>
      <c r="QJ1" s="68"/>
      <c r="QK1" s="68"/>
      <c r="QL1" s="68"/>
      <c r="QM1" s="68"/>
      <c r="QN1" s="68"/>
      <c r="QO1" s="68"/>
      <c r="QP1" s="68"/>
      <c r="QQ1" s="68"/>
      <c r="QR1" s="68"/>
      <c r="QS1" s="68"/>
      <c r="QT1" s="68"/>
      <c r="QU1" s="68"/>
      <c r="QV1" s="68"/>
      <c r="QW1" s="68"/>
      <c r="QX1" s="68"/>
      <c r="QY1" s="68"/>
      <c r="QZ1" s="68"/>
      <c r="RA1" s="68"/>
      <c r="RB1" s="68"/>
      <c r="RC1" s="68"/>
      <c r="RD1" s="68"/>
      <c r="RE1" s="68"/>
      <c r="RF1" s="68"/>
      <c r="RG1" s="68"/>
      <c r="RH1" s="68"/>
      <c r="RI1" s="68"/>
      <c r="RJ1" s="68"/>
      <c r="RK1" s="68"/>
      <c r="RL1" s="68"/>
      <c r="RM1" s="68"/>
      <c r="RN1" s="68"/>
      <c r="RO1" s="68"/>
      <c r="RP1" s="68"/>
      <c r="RQ1" s="68"/>
      <c r="RR1" s="68"/>
      <c r="RS1" s="68"/>
      <c r="RT1" s="68"/>
      <c r="RU1" s="68"/>
      <c r="RV1" s="68"/>
      <c r="RW1" s="68"/>
      <c r="RX1" s="68"/>
      <c r="RY1" s="68"/>
      <c r="RZ1" s="68"/>
      <c r="SA1" s="68"/>
      <c r="SB1" s="68"/>
      <c r="SC1" s="68"/>
      <c r="SD1" s="68"/>
      <c r="SE1" s="68"/>
      <c r="SF1" s="68"/>
      <c r="SG1" s="68"/>
      <c r="SH1" s="68"/>
      <c r="SI1" s="68"/>
      <c r="SJ1" s="68"/>
      <c r="SK1" s="68"/>
      <c r="SL1" s="68"/>
      <c r="SM1" s="68"/>
      <c r="SN1" s="68"/>
      <c r="SO1" s="68"/>
      <c r="SP1" s="68"/>
      <c r="SQ1" s="68"/>
      <c r="SR1" s="68"/>
      <c r="SS1" s="68"/>
      <c r="ST1" s="68"/>
      <c r="SU1" s="68"/>
      <c r="SV1" s="68"/>
      <c r="SW1" s="68"/>
      <c r="SX1" s="68"/>
      <c r="SY1" s="68"/>
      <c r="SZ1" s="68"/>
      <c r="TA1" s="68"/>
      <c r="TB1" s="68"/>
      <c r="TC1" s="68"/>
      <c r="TD1" s="68"/>
      <c r="TE1" s="68"/>
      <c r="TF1" s="68"/>
      <c r="TG1" s="68"/>
      <c r="TH1" s="68"/>
      <c r="TI1" s="68"/>
      <c r="TJ1" s="68"/>
      <c r="TK1" s="68"/>
      <c r="TL1" s="68"/>
      <c r="TM1" s="68"/>
      <c r="TN1" s="68"/>
      <c r="TO1" s="68"/>
      <c r="TP1" s="68"/>
      <c r="TQ1" s="68"/>
      <c r="TR1" s="68"/>
      <c r="TS1" s="68"/>
      <c r="TT1" s="68"/>
      <c r="TU1" s="68"/>
      <c r="TV1" s="68"/>
      <c r="TW1" s="68"/>
      <c r="TX1" s="68"/>
      <c r="TY1" s="68"/>
      <c r="TZ1" s="68"/>
      <c r="UA1" s="68"/>
      <c r="UB1" s="68"/>
      <c r="UC1" s="68"/>
      <c r="UD1" s="68"/>
      <c r="UE1" s="68"/>
      <c r="UF1" s="68"/>
      <c r="UG1" s="68"/>
      <c r="UH1" s="68"/>
      <c r="UI1" s="68"/>
      <c r="UJ1" s="68"/>
      <c r="UK1" s="68"/>
      <c r="UL1" s="68"/>
      <c r="UM1" s="68"/>
      <c r="UN1" s="68"/>
      <c r="UO1" s="68"/>
      <c r="UP1" s="68"/>
      <c r="UQ1" s="68"/>
      <c r="UR1" s="68"/>
      <c r="US1" s="68"/>
      <c r="UT1" s="68"/>
      <c r="UU1" s="68"/>
      <c r="UV1" s="68"/>
      <c r="UW1" s="68"/>
      <c r="UX1" s="68"/>
      <c r="UY1" s="68"/>
      <c r="UZ1" s="68"/>
      <c r="VA1" s="68"/>
      <c r="VB1" s="68"/>
      <c r="VC1" s="68"/>
      <c r="VD1" s="68"/>
      <c r="VE1" s="68"/>
      <c r="VF1" s="68"/>
      <c r="VG1" s="68"/>
      <c r="VH1" s="68"/>
      <c r="VI1" s="68"/>
      <c r="VJ1" s="68"/>
      <c r="VK1" s="68"/>
      <c r="VL1" s="68"/>
      <c r="VM1" s="68"/>
      <c r="VN1" s="68"/>
      <c r="VO1" s="68"/>
      <c r="VP1" s="68"/>
      <c r="VQ1" s="68"/>
      <c r="VR1" s="68"/>
      <c r="VS1" s="68"/>
      <c r="VT1" s="68"/>
      <c r="VU1" s="68"/>
      <c r="VV1" s="68"/>
      <c r="VW1" s="68"/>
      <c r="VX1" s="68"/>
      <c r="VY1" s="68"/>
      <c r="VZ1" s="68"/>
      <c r="WA1" s="68"/>
      <c r="WB1" s="68"/>
      <c r="WC1" s="68"/>
      <c r="WD1" s="68"/>
      <c r="WE1" s="68"/>
      <c r="WF1" s="68"/>
      <c r="WG1" s="68"/>
      <c r="WH1" s="68"/>
      <c r="WI1" s="68"/>
      <c r="WJ1" s="68"/>
      <c r="WK1" s="68"/>
      <c r="WL1" s="68"/>
      <c r="WM1" s="68"/>
      <c r="WN1" s="68"/>
      <c r="WO1" s="68"/>
      <c r="WP1" s="68"/>
      <c r="WQ1" s="68"/>
      <c r="WR1" s="68"/>
      <c r="WS1" s="68"/>
      <c r="WT1" s="68"/>
      <c r="WU1" s="68"/>
      <c r="WV1" s="68"/>
      <c r="WW1" s="68"/>
      <c r="WX1" s="68"/>
      <c r="WY1" s="68"/>
      <c r="WZ1" s="68"/>
      <c r="XA1" s="68"/>
      <c r="XB1" s="68"/>
      <c r="XC1" s="68"/>
      <c r="XD1" s="68"/>
      <c r="XE1" s="68"/>
      <c r="XF1" s="68"/>
      <c r="XG1" s="68"/>
      <c r="XH1" s="68"/>
      <c r="XI1" s="68"/>
      <c r="XJ1" s="68"/>
      <c r="XK1" s="68"/>
      <c r="XL1" s="68"/>
      <c r="XM1" s="68"/>
      <c r="XN1" s="68"/>
      <c r="XO1" s="68"/>
      <c r="XP1" s="68"/>
      <c r="XQ1" s="68"/>
      <c r="XR1" s="68"/>
      <c r="XS1" s="68"/>
      <c r="XT1" s="68"/>
      <c r="XU1" s="68"/>
      <c r="XV1" s="68"/>
      <c r="XW1" s="68"/>
      <c r="XX1" s="68"/>
      <c r="XY1" s="68"/>
      <c r="XZ1" s="68"/>
      <c r="YA1" s="68"/>
      <c r="YB1" s="68"/>
      <c r="YC1" s="68"/>
      <c r="YD1" s="68"/>
      <c r="YE1" s="68"/>
      <c r="YF1" s="68"/>
      <c r="YG1" s="68"/>
      <c r="YH1" s="68"/>
      <c r="YI1" s="68"/>
      <c r="YJ1" s="68"/>
      <c r="YK1" s="68"/>
      <c r="YL1" s="68"/>
      <c r="YM1" s="68"/>
      <c r="YN1" s="68"/>
      <c r="YO1" s="68"/>
      <c r="YP1" s="68"/>
      <c r="YQ1" s="68"/>
      <c r="YR1" s="68"/>
      <c r="YS1" s="68"/>
      <c r="YT1" s="68"/>
      <c r="YU1" s="68"/>
      <c r="YV1" s="68"/>
      <c r="YW1" s="68"/>
      <c r="YX1" s="68"/>
      <c r="YY1" s="68"/>
      <c r="YZ1" s="68"/>
      <c r="ZA1" s="68"/>
      <c r="ZB1" s="68"/>
      <c r="ZC1" s="68"/>
      <c r="ZD1" s="68"/>
      <c r="ZE1" s="68"/>
      <c r="ZF1" s="68"/>
      <c r="ZG1" s="68"/>
      <c r="ZH1" s="68"/>
      <c r="ZI1" s="68"/>
      <c r="ZJ1" s="68"/>
      <c r="ZK1" s="68"/>
      <c r="ZL1" s="68"/>
      <c r="ZM1" s="68"/>
      <c r="ZN1" s="68"/>
      <c r="ZO1" s="68"/>
      <c r="ZP1" s="68"/>
      <c r="ZQ1" s="68"/>
      <c r="ZR1" s="68"/>
      <c r="ZS1" s="68"/>
      <c r="ZT1" s="68"/>
      <c r="ZU1" s="68"/>
      <c r="ZV1" s="68"/>
      <c r="ZW1" s="68"/>
      <c r="ZX1" s="68"/>
      <c r="ZY1" s="68"/>
      <c r="ZZ1" s="68"/>
      <c r="AAA1" s="68"/>
      <c r="AAB1" s="68"/>
      <c r="AAC1" s="68"/>
      <c r="AAD1" s="68"/>
      <c r="AAE1" s="68"/>
      <c r="AAF1" s="68"/>
      <c r="AAG1" s="68"/>
      <c r="AAH1" s="68"/>
      <c r="AAI1" s="68"/>
      <c r="AAJ1" s="68"/>
      <c r="AAK1" s="68"/>
      <c r="AAL1" s="68"/>
      <c r="AAM1" s="68"/>
      <c r="AAN1" s="68"/>
      <c r="AAO1" s="68"/>
      <c r="AAP1" s="68"/>
      <c r="AAQ1" s="68"/>
      <c r="AAR1" s="68"/>
      <c r="AAS1" s="68"/>
      <c r="AAT1" s="68"/>
      <c r="AAU1" s="68"/>
      <c r="AAV1" s="68"/>
      <c r="AAW1" s="68"/>
      <c r="AAX1" s="68"/>
      <c r="AAY1" s="68"/>
      <c r="AAZ1" s="68"/>
      <c r="ABA1" s="68"/>
      <c r="ABB1" s="68"/>
      <c r="ABC1" s="68"/>
      <c r="ABD1" s="68"/>
      <c r="ABE1" s="68"/>
      <c r="ABF1" s="68"/>
      <c r="ABG1" s="68"/>
      <c r="ABH1" s="68"/>
      <c r="ABI1" s="68"/>
      <c r="ABJ1" s="68"/>
      <c r="ABK1" s="68"/>
      <c r="ABL1" s="68"/>
      <c r="ABM1" s="68"/>
      <c r="ABN1" s="68"/>
      <c r="ABO1" s="68"/>
      <c r="ABP1" s="68"/>
      <c r="ABQ1" s="68"/>
      <c r="ABR1" s="68"/>
      <c r="ABS1" s="68"/>
      <c r="ABT1" s="68"/>
      <c r="ABU1" s="68"/>
      <c r="ABV1" s="68"/>
      <c r="ABW1" s="68"/>
      <c r="ABX1" s="68"/>
      <c r="ABY1" s="68"/>
      <c r="ABZ1" s="68"/>
      <c r="ACA1" s="68"/>
      <c r="ACB1" s="68"/>
      <c r="ACC1" s="68"/>
      <c r="ACD1" s="68"/>
      <c r="ACE1" s="68"/>
      <c r="ACF1" s="68"/>
      <c r="ACG1" s="68"/>
      <c r="ACH1" s="68"/>
      <c r="ACI1" s="68"/>
      <c r="ACJ1" s="68"/>
      <c r="ACK1" s="68"/>
      <c r="ACL1" s="68"/>
      <c r="ACM1" s="68"/>
      <c r="ACN1" s="68"/>
      <c r="ACO1" s="68"/>
      <c r="ACP1" s="68"/>
      <c r="ACQ1" s="68"/>
      <c r="ACR1" s="68"/>
      <c r="ACS1" s="68"/>
      <c r="ACT1" s="68"/>
      <c r="ACU1" s="68"/>
      <c r="ACV1" s="68"/>
      <c r="ACW1" s="68"/>
      <c r="ACX1" s="68"/>
      <c r="ACY1" s="68"/>
      <c r="ACZ1" s="68"/>
      <c r="ADA1" s="68"/>
      <c r="ADB1" s="68"/>
      <c r="ADC1" s="68"/>
      <c r="ADD1" s="68"/>
      <c r="ADE1" s="68"/>
      <c r="ADF1" s="68"/>
      <c r="ADG1" s="68"/>
      <c r="ADH1" s="68"/>
      <c r="ADI1" s="68"/>
      <c r="ADJ1" s="68"/>
      <c r="ADK1" s="68"/>
      <c r="ADL1" s="68"/>
      <c r="ADM1" s="68"/>
      <c r="ADN1" s="68"/>
      <c r="ADO1" s="68"/>
      <c r="ADP1" s="68"/>
      <c r="ADQ1" s="68"/>
      <c r="ADR1" s="68"/>
      <c r="ADS1" s="68"/>
      <c r="ADT1" s="68"/>
      <c r="ADU1" s="68"/>
      <c r="ADV1" s="68"/>
      <c r="ADW1" s="68"/>
      <c r="ADX1" s="68"/>
      <c r="ADY1" s="68"/>
      <c r="ADZ1" s="68"/>
      <c r="AEA1" s="68"/>
      <c r="AEB1" s="68"/>
      <c r="AEC1" s="68"/>
      <c r="AED1" s="68"/>
      <c r="AEE1" s="68"/>
      <c r="AEF1" s="68"/>
      <c r="AEG1" s="68"/>
      <c r="AEH1" s="68"/>
      <c r="AEI1" s="68"/>
      <c r="AEJ1" s="68"/>
      <c r="AEK1" s="68"/>
      <c r="AEL1" s="68"/>
      <c r="AEM1" s="68"/>
      <c r="AEN1" s="68"/>
      <c r="AEO1" s="68"/>
      <c r="AEP1" s="68"/>
      <c r="AEQ1" s="68"/>
      <c r="AER1" s="68"/>
      <c r="AES1" s="68"/>
      <c r="AET1" s="68"/>
      <c r="AEU1" s="68"/>
      <c r="AEV1" s="68"/>
      <c r="AEW1" s="68"/>
      <c r="AEX1" s="68"/>
      <c r="AEY1" s="68"/>
      <c r="AEZ1" s="68"/>
      <c r="AFA1" s="68"/>
      <c r="AFB1" s="68"/>
      <c r="AFC1" s="68"/>
      <c r="AFD1" s="68"/>
      <c r="AFE1" s="68"/>
      <c r="AFF1" s="68"/>
      <c r="AFG1" s="68"/>
      <c r="AFH1" s="68"/>
      <c r="AFI1" s="68"/>
      <c r="AFJ1" s="68"/>
      <c r="AFK1" s="68"/>
      <c r="AFL1" s="68"/>
      <c r="AFM1" s="68"/>
      <c r="AFN1" s="68"/>
      <c r="AFO1" s="68"/>
      <c r="AFP1" s="68"/>
      <c r="AFQ1" s="68"/>
      <c r="AFR1" s="68"/>
      <c r="AFS1" s="68"/>
      <c r="AFT1" s="68"/>
      <c r="AFU1" s="68"/>
      <c r="AFV1" s="68"/>
      <c r="AFW1" s="68"/>
      <c r="AFX1" s="68"/>
      <c r="AFY1" s="68"/>
      <c r="AFZ1" s="68"/>
      <c r="AGA1" s="68"/>
      <c r="AGB1" s="68"/>
      <c r="AGC1" s="68"/>
      <c r="AGD1" s="68"/>
      <c r="AGE1" s="68"/>
      <c r="AGF1" s="68"/>
      <c r="AGG1" s="68"/>
      <c r="AGH1" s="68"/>
      <c r="AGI1" s="68"/>
      <c r="AGJ1" s="68"/>
      <c r="AGK1" s="68"/>
      <c r="AGL1" s="68"/>
      <c r="AGM1" s="68"/>
      <c r="AGN1" s="68"/>
      <c r="AGO1" s="68"/>
      <c r="AGP1" s="68"/>
      <c r="AGQ1" s="68"/>
      <c r="AGR1" s="68"/>
      <c r="AGS1" s="68"/>
      <c r="AGT1" s="68"/>
      <c r="AGU1" s="68"/>
      <c r="AGV1" s="68"/>
      <c r="AGW1" s="68"/>
      <c r="AGX1" s="68"/>
      <c r="AGY1" s="68"/>
      <c r="AGZ1" s="68"/>
      <c r="AHA1" s="68"/>
      <c r="AHB1" s="68"/>
      <c r="AHC1" s="68"/>
      <c r="AHD1" s="68"/>
      <c r="AHE1" s="68"/>
      <c r="AHF1" s="68"/>
      <c r="AHG1" s="68"/>
      <c r="AHH1" s="68"/>
      <c r="AHI1" s="68"/>
      <c r="AHJ1" s="68"/>
      <c r="AHK1" s="68"/>
      <c r="AHL1" s="68"/>
      <c r="AHM1" s="68"/>
      <c r="AHN1" s="68"/>
      <c r="AHO1" s="68"/>
      <c r="AHP1" s="68"/>
      <c r="AHQ1" s="68"/>
      <c r="AHR1" s="68"/>
      <c r="AHS1" s="68"/>
      <c r="AHT1" s="68"/>
      <c r="AHU1" s="68"/>
      <c r="AHV1" s="68"/>
      <c r="AHW1" s="68"/>
      <c r="AHX1" s="68"/>
      <c r="AHY1" s="68"/>
      <c r="AHZ1" s="68"/>
      <c r="AIA1" s="68"/>
      <c r="AIB1" s="68"/>
      <c r="AIC1" s="68"/>
      <c r="AID1" s="68"/>
      <c r="AIE1" s="68"/>
      <c r="AIF1" s="68"/>
      <c r="AIG1" s="68"/>
      <c r="AIH1" s="68"/>
      <c r="AII1" s="68"/>
      <c r="AIJ1" s="68"/>
      <c r="AIK1" s="68"/>
      <c r="AIL1" s="68"/>
      <c r="AIM1" s="68"/>
      <c r="AIN1" s="68"/>
      <c r="AIO1" s="68"/>
      <c r="AIP1" s="68"/>
      <c r="AIQ1" s="68"/>
      <c r="AIR1" s="68"/>
      <c r="AIS1" s="68"/>
      <c r="AIT1" s="68"/>
      <c r="AIU1" s="68"/>
      <c r="AIV1" s="68"/>
      <c r="AIW1" s="68"/>
      <c r="AIX1" s="68"/>
      <c r="AIY1" s="68"/>
      <c r="AIZ1" s="68"/>
      <c r="AJA1" s="68"/>
      <c r="AJB1" s="68"/>
      <c r="AJC1" s="68"/>
      <c r="AJD1" s="68"/>
      <c r="AJE1" s="68"/>
      <c r="AJF1" s="68"/>
      <c r="AJG1" s="68"/>
      <c r="AJH1" s="68"/>
      <c r="AJI1" s="68"/>
      <c r="AJJ1" s="68"/>
      <c r="AJK1" s="68"/>
      <c r="AJL1" s="68"/>
      <c r="AJM1" s="68"/>
      <c r="AJN1" s="68"/>
      <c r="AJO1" s="68"/>
      <c r="AJP1" s="68"/>
      <c r="AJQ1" s="68"/>
      <c r="AJR1" s="68"/>
      <c r="AJS1" s="68"/>
      <c r="AJT1" s="68"/>
      <c r="AJU1" s="68"/>
      <c r="AJV1" s="68"/>
      <c r="AJW1" s="68"/>
      <c r="AJX1" s="68"/>
      <c r="AJY1" s="68"/>
      <c r="AJZ1" s="68"/>
      <c r="AKA1" s="68"/>
      <c r="AKB1" s="68"/>
      <c r="AKC1" s="68"/>
      <c r="AKD1" s="68"/>
      <c r="AKE1" s="68"/>
      <c r="AKF1" s="68"/>
      <c r="AKG1" s="68"/>
      <c r="AKH1" s="68"/>
      <c r="AKI1" s="68"/>
      <c r="AKJ1" s="68"/>
      <c r="AKK1" s="68"/>
      <c r="AKL1" s="68"/>
      <c r="AKM1" s="68"/>
      <c r="AKN1" s="68"/>
      <c r="AKO1" s="68"/>
      <c r="AKP1" s="68"/>
      <c r="AKQ1" s="68"/>
      <c r="AKR1" s="68"/>
      <c r="AKS1" s="68"/>
      <c r="AKT1" s="68"/>
      <c r="AKU1" s="68"/>
      <c r="AKV1" s="68"/>
      <c r="AKW1" s="68"/>
      <c r="AKX1" s="68"/>
      <c r="AKY1" s="68"/>
      <c r="AKZ1" s="68"/>
      <c r="ALA1" s="68"/>
      <c r="ALB1" s="68"/>
      <c r="ALC1" s="68"/>
      <c r="ALD1" s="68"/>
      <c r="ALE1" s="68"/>
      <c r="ALF1" s="68"/>
      <c r="ALG1" s="68"/>
      <c r="ALH1" s="68"/>
      <c r="ALI1" s="68"/>
      <c r="ALJ1" s="68"/>
      <c r="ALK1" s="68"/>
      <c r="ALL1" s="68"/>
      <c r="ALM1" s="68"/>
      <c r="ALN1" s="68"/>
      <c r="ALO1" s="68"/>
      <c r="ALP1" s="68"/>
      <c r="ALQ1" s="68"/>
      <c r="ALR1" s="68"/>
      <c r="ALS1" s="68"/>
      <c r="ALT1" s="68"/>
      <c r="ALU1" s="68"/>
      <c r="ALV1" s="68"/>
      <c r="ALW1" s="68"/>
      <c r="ALX1" s="68"/>
      <c r="ALY1" s="68"/>
      <c r="ALZ1" s="68"/>
      <c r="AMA1" s="68"/>
      <c r="AMB1" s="68"/>
      <c r="AMC1" s="68"/>
      <c r="AMD1" s="68"/>
      <c r="AME1" s="68"/>
      <c r="AMF1" s="68"/>
      <c r="AMG1" s="68"/>
      <c r="AMH1" s="68"/>
      <c r="AMI1" s="68"/>
      <c r="AMJ1" s="68"/>
      <c r="AMK1" s="68"/>
      <c r="AML1" s="68"/>
      <c r="AMM1" s="68"/>
      <c r="AMN1" s="68"/>
      <c r="AMO1" s="68"/>
      <c r="AMP1" s="68"/>
      <c r="AMQ1" s="68"/>
      <c r="AMR1" s="68"/>
      <c r="AMS1" s="68"/>
      <c r="AMT1" s="68"/>
      <c r="AMU1" s="68"/>
      <c r="AMV1" s="68"/>
      <c r="AMW1" s="68"/>
      <c r="AMX1" s="68"/>
      <c r="AMY1" s="68"/>
      <c r="AMZ1" s="68"/>
      <c r="ANA1" s="68"/>
      <c r="ANB1" s="68"/>
      <c r="ANC1" s="68"/>
      <c r="AND1" s="68"/>
      <c r="ANE1" s="68"/>
      <c r="ANF1" s="68"/>
      <c r="ANG1" s="68"/>
      <c r="ANH1" s="68"/>
      <c r="ANI1" s="68"/>
      <c r="ANJ1" s="68"/>
      <c r="ANK1" s="68"/>
      <c r="ANL1" s="68"/>
      <c r="ANM1" s="68"/>
      <c r="ANN1" s="68"/>
      <c r="ANO1" s="68"/>
      <c r="ANP1" s="68"/>
      <c r="ANQ1" s="68"/>
      <c r="ANR1" s="68"/>
      <c r="ANS1" s="68"/>
      <c r="ANT1" s="68"/>
      <c r="ANU1" s="68"/>
      <c r="ANV1" s="68"/>
      <c r="ANW1" s="68"/>
      <c r="ANX1" s="68"/>
      <c r="ANY1" s="68"/>
      <c r="ANZ1" s="68"/>
      <c r="AOA1" s="68"/>
      <c r="AOB1" s="68"/>
      <c r="AOC1" s="68"/>
      <c r="AOD1" s="68"/>
      <c r="AOE1" s="68"/>
      <c r="AOF1" s="68"/>
      <c r="AOG1" s="68"/>
      <c r="AOH1" s="68"/>
      <c r="AOI1" s="68"/>
      <c r="AOJ1" s="68"/>
      <c r="AOK1" s="68"/>
      <c r="AOL1" s="68"/>
      <c r="AOM1" s="68"/>
      <c r="AON1" s="68"/>
      <c r="AOO1" s="68"/>
      <c r="AOP1" s="68"/>
      <c r="AOQ1" s="68"/>
      <c r="AOR1" s="68"/>
      <c r="AOS1" s="68"/>
      <c r="AOT1" s="68"/>
      <c r="AOU1" s="68"/>
      <c r="AOV1" s="68"/>
      <c r="AOW1" s="68"/>
      <c r="AOX1" s="68"/>
      <c r="AOY1" s="68"/>
      <c r="AOZ1" s="68"/>
      <c r="APA1" s="68"/>
      <c r="APB1" s="68"/>
      <c r="APC1" s="68"/>
      <c r="APD1" s="68"/>
      <c r="APE1" s="68"/>
      <c r="APF1" s="68"/>
      <c r="APG1" s="68"/>
      <c r="APH1" s="68"/>
      <c r="API1" s="68"/>
      <c r="APJ1" s="68"/>
      <c r="APK1" s="68"/>
      <c r="APL1" s="68"/>
      <c r="APM1" s="68"/>
      <c r="APN1" s="68"/>
      <c r="APO1" s="68"/>
      <c r="APP1" s="68"/>
      <c r="APQ1" s="68"/>
      <c r="APR1" s="68"/>
      <c r="APS1" s="68"/>
      <c r="APT1" s="68"/>
      <c r="APU1" s="68"/>
      <c r="APV1" s="68"/>
      <c r="APW1" s="68"/>
      <c r="APX1" s="68"/>
      <c r="APY1" s="68"/>
      <c r="APZ1" s="68"/>
      <c r="AQA1" s="68"/>
      <c r="AQB1" s="68"/>
      <c r="AQC1" s="68"/>
      <c r="AQD1" s="68"/>
      <c r="AQE1" s="68"/>
      <c r="AQF1" s="68"/>
      <c r="AQG1" s="68"/>
      <c r="AQH1" s="68"/>
      <c r="AQI1" s="68"/>
      <c r="AQJ1" s="68"/>
      <c r="AQK1" s="68"/>
      <c r="AQL1" s="68"/>
      <c r="AQM1" s="68"/>
      <c r="AQN1" s="68"/>
      <c r="AQO1" s="68"/>
      <c r="AQP1" s="68"/>
      <c r="AQQ1" s="68"/>
      <c r="AQR1" s="68"/>
      <c r="AQS1" s="68"/>
      <c r="AQT1" s="68"/>
      <c r="AQU1" s="68"/>
      <c r="AQV1" s="68"/>
      <c r="AQW1" s="68"/>
      <c r="AQX1" s="68"/>
      <c r="AQY1" s="68"/>
      <c r="AQZ1" s="68"/>
      <c r="ARA1" s="68"/>
      <c r="ARB1" s="68"/>
      <c r="ARC1" s="68"/>
      <c r="ARD1" s="68"/>
      <c r="ARE1" s="68"/>
      <c r="ARF1" s="68"/>
      <c r="ARG1" s="68"/>
      <c r="ARH1" s="68"/>
      <c r="ARI1" s="68"/>
      <c r="ARJ1" s="68"/>
      <c r="ARK1" s="68"/>
      <c r="ARL1" s="68"/>
      <c r="ARM1" s="68"/>
      <c r="ARN1" s="68"/>
      <c r="ARO1" s="68"/>
      <c r="ARP1" s="68"/>
      <c r="ARQ1" s="68"/>
      <c r="ARR1" s="68"/>
      <c r="ARS1" s="68"/>
      <c r="ART1" s="68"/>
      <c r="ARU1" s="68"/>
      <c r="ARV1" s="68"/>
      <c r="ARW1" s="68"/>
      <c r="ARX1" s="68"/>
      <c r="ARY1" s="68"/>
      <c r="ARZ1" s="68"/>
      <c r="ASA1" s="68"/>
      <c r="ASB1" s="68"/>
      <c r="ASC1" s="68"/>
      <c r="ASD1" s="68"/>
      <c r="ASE1" s="68"/>
      <c r="ASF1" s="68"/>
      <c r="ASG1" s="68"/>
      <c r="ASH1" s="68"/>
      <c r="ASI1" s="68"/>
      <c r="ASJ1" s="68"/>
      <c r="ASK1" s="68"/>
      <c r="ASL1" s="68"/>
      <c r="ASM1" s="68"/>
      <c r="ASN1" s="68"/>
      <c r="ASO1" s="68"/>
      <c r="ASP1" s="68"/>
      <c r="ASQ1" s="68"/>
      <c r="ASR1" s="68"/>
      <c r="ASS1" s="68"/>
      <c r="AST1" s="68"/>
      <c r="ASU1" s="68"/>
      <c r="ASV1" s="68"/>
      <c r="ASW1" s="68"/>
      <c r="ASX1" s="68"/>
      <c r="ASY1" s="68"/>
      <c r="ASZ1" s="68"/>
      <c r="ATA1" s="68"/>
      <c r="ATB1" s="68"/>
      <c r="ATC1" s="68"/>
      <c r="ATD1" s="68"/>
      <c r="ATE1" s="68"/>
      <c r="ATF1" s="68"/>
      <c r="ATG1" s="68"/>
      <c r="ATH1" s="68"/>
      <c r="ATI1" s="68"/>
      <c r="ATJ1" s="68"/>
      <c r="ATK1" s="68"/>
      <c r="ATL1" s="68"/>
      <c r="ATM1" s="68"/>
      <c r="ATN1" s="68"/>
      <c r="ATO1" s="68"/>
      <c r="ATP1" s="68"/>
      <c r="ATQ1" s="68"/>
      <c r="ATR1" s="68"/>
      <c r="ATS1" s="68"/>
      <c r="ATT1" s="68"/>
      <c r="ATU1" s="68"/>
      <c r="ATV1" s="68"/>
      <c r="ATW1" s="68"/>
      <c r="ATX1" s="68"/>
      <c r="ATY1" s="68"/>
      <c r="ATZ1" s="68"/>
      <c r="AUA1" s="68"/>
      <c r="AUB1" s="68"/>
      <c r="AUC1" s="68"/>
      <c r="AUD1" s="68"/>
      <c r="AUE1" s="68"/>
      <c r="AUF1" s="68"/>
      <c r="AUG1" s="68"/>
      <c r="AUH1" s="68"/>
      <c r="AUI1" s="68"/>
      <c r="AUJ1" s="68"/>
      <c r="AUK1" s="68"/>
      <c r="AUL1" s="68"/>
      <c r="AUM1" s="68"/>
      <c r="AUN1" s="68"/>
      <c r="AUO1" s="68"/>
      <c r="AUP1" s="68"/>
      <c r="AUQ1" s="68"/>
      <c r="AUR1" s="68"/>
      <c r="AUS1" s="68"/>
      <c r="AUT1" s="68"/>
      <c r="AUU1" s="68"/>
      <c r="AUV1" s="68"/>
      <c r="AUW1" s="68"/>
      <c r="AUX1" s="68"/>
      <c r="AUY1" s="68"/>
      <c r="AUZ1" s="68"/>
      <c r="AVA1" s="68"/>
      <c r="AVB1" s="68"/>
      <c r="AVC1" s="68"/>
      <c r="AVD1" s="68"/>
      <c r="AVE1" s="68"/>
      <c r="AVF1" s="68"/>
      <c r="AVG1" s="68"/>
      <c r="AVH1" s="68"/>
      <c r="AVI1" s="68"/>
      <c r="AVJ1" s="68"/>
      <c r="AVK1" s="68"/>
      <c r="AVL1" s="68"/>
      <c r="AVM1" s="68"/>
      <c r="AVN1" s="68"/>
      <c r="AVO1" s="68"/>
      <c r="AVP1" s="68"/>
      <c r="AVQ1" s="68"/>
      <c r="AVR1" s="68"/>
      <c r="AVS1" s="68"/>
      <c r="AVT1" s="68"/>
      <c r="AVU1" s="68"/>
      <c r="AVV1" s="68"/>
      <c r="AVW1" s="68"/>
      <c r="AVX1" s="68"/>
      <c r="AVY1" s="68"/>
      <c r="AVZ1" s="68"/>
      <c r="AWA1" s="68"/>
      <c r="AWB1" s="68"/>
      <c r="AWC1" s="68"/>
      <c r="AWD1" s="68"/>
      <c r="AWE1" s="68"/>
      <c r="AWF1" s="68"/>
      <c r="AWG1" s="68"/>
      <c r="AWH1" s="68"/>
      <c r="AWI1" s="68"/>
      <c r="AWJ1" s="68"/>
      <c r="AWK1" s="68"/>
      <c r="AWL1" s="68"/>
      <c r="AWM1" s="68"/>
      <c r="AWN1" s="68"/>
      <c r="AWO1" s="68"/>
      <c r="AWP1" s="68"/>
      <c r="AWQ1" s="68"/>
      <c r="AWR1" s="68"/>
      <c r="AWS1" s="68"/>
      <c r="AWT1" s="68"/>
      <c r="AWU1" s="68"/>
      <c r="AWV1" s="68"/>
      <c r="AWW1" s="68"/>
      <c r="AWX1" s="68"/>
      <c r="AWY1" s="68"/>
      <c r="AWZ1" s="68"/>
      <c r="AXA1" s="68"/>
      <c r="AXB1" s="68"/>
      <c r="AXC1" s="68"/>
      <c r="AXD1" s="68"/>
      <c r="AXE1" s="68"/>
      <c r="AXF1" s="68"/>
      <c r="AXG1" s="68"/>
      <c r="AXH1" s="68"/>
      <c r="AXI1" s="68"/>
      <c r="AXJ1" s="68"/>
      <c r="AXK1" s="68"/>
      <c r="AXL1" s="68"/>
      <c r="AXM1" s="68"/>
      <c r="AXN1" s="68"/>
      <c r="AXO1" s="68"/>
      <c r="AXP1" s="68"/>
      <c r="AXQ1" s="68"/>
      <c r="AXR1" s="68"/>
      <c r="AXS1" s="68"/>
      <c r="AXT1" s="68"/>
      <c r="AXU1" s="68"/>
      <c r="AXV1" s="68"/>
      <c r="AXW1" s="68"/>
      <c r="AXX1" s="68"/>
      <c r="AXY1" s="68"/>
      <c r="AXZ1" s="68"/>
      <c r="AYA1" s="68"/>
      <c r="AYB1" s="68"/>
      <c r="AYC1" s="68"/>
      <c r="AYD1" s="68"/>
      <c r="AYE1" s="68"/>
      <c r="AYF1" s="68"/>
      <c r="AYG1" s="68"/>
      <c r="AYH1" s="68"/>
      <c r="AYI1" s="68"/>
      <c r="AYJ1" s="68"/>
      <c r="AYK1" s="68"/>
      <c r="AYL1" s="68"/>
      <c r="AYM1" s="68"/>
      <c r="AYN1" s="68"/>
      <c r="AYO1" s="68"/>
      <c r="AYP1" s="68"/>
      <c r="AYQ1" s="68"/>
      <c r="AYR1" s="68"/>
      <c r="AYS1" s="68"/>
      <c r="AYT1" s="68"/>
      <c r="AYU1" s="68"/>
      <c r="AYV1" s="68"/>
      <c r="AYW1" s="68"/>
      <c r="AYX1" s="68"/>
      <c r="AYY1" s="68"/>
      <c r="AYZ1" s="68"/>
      <c r="AZA1" s="68"/>
      <c r="AZB1" s="68"/>
      <c r="AZC1" s="68"/>
      <c r="AZD1" s="68"/>
      <c r="AZE1" s="68"/>
      <c r="AZF1" s="68"/>
      <c r="AZG1" s="68"/>
      <c r="AZH1" s="68"/>
      <c r="AZI1" s="68"/>
      <c r="AZJ1" s="68"/>
      <c r="AZK1" s="68"/>
      <c r="AZL1" s="68"/>
      <c r="AZM1" s="68"/>
      <c r="AZN1" s="68"/>
      <c r="AZO1" s="68"/>
      <c r="AZP1" s="68"/>
      <c r="AZQ1" s="68"/>
      <c r="AZR1" s="68"/>
      <c r="AZS1" s="68"/>
      <c r="AZT1" s="68"/>
      <c r="AZU1" s="68"/>
      <c r="AZV1" s="68"/>
      <c r="AZW1" s="68"/>
      <c r="AZX1" s="68"/>
      <c r="AZY1" s="68"/>
      <c r="AZZ1" s="68"/>
      <c r="BAA1" s="68"/>
      <c r="BAB1" s="68"/>
      <c r="BAC1" s="68"/>
      <c r="BAD1" s="68"/>
      <c r="BAE1" s="68"/>
      <c r="BAF1" s="68"/>
      <c r="BAG1" s="68"/>
      <c r="BAH1" s="68"/>
      <c r="BAI1" s="68"/>
      <c r="BAJ1" s="68"/>
      <c r="BAK1" s="68"/>
      <c r="BAL1" s="68"/>
      <c r="BAM1" s="68"/>
      <c r="BAN1" s="68"/>
      <c r="BAO1" s="68"/>
      <c r="BAP1" s="68"/>
      <c r="BAQ1" s="68"/>
      <c r="BAR1" s="68"/>
      <c r="BAS1" s="68"/>
      <c r="BAT1" s="68"/>
      <c r="BAU1" s="68"/>
      <c r="BAV1" s="68"/>
      <c r="BAW1" s="68"/>
      <c r="BAX1" s="68"/>
      <c r="BAY1" s="68"/>
      <c r="BAZ1" s="68"/>
      <c r="BBA1" s="68"/>
      <c r="BBB1" s="68"/>
      <c r="BBC1" s="68"/>
      <c r="BBD1" s="68"/>
      <c r="BBE1" s="68"/>
      <c r="BBF1" s="68"/>
      <c r="BBG1" s="68"/>
      <c r="BBH1" s="68"/>
      <c r="BBI1" s="68"/>
      <c r="BBJ1" s="68"/>
      <c r="BBK1" s="68"/>
      <c r="BBL1" s="68"/>
      <c r="BBM1" s="68"/>
      <c r="BBN1" s="68"/>
      <c r="BBO1" s="68"/>
      <c r="BBP1" s="68"/>
      <c r="BBQ1" s="68"/>
      <c r="BBR1" s="68"/>
      <c r="BBS1" s="68"/>
      <c r="BBT1" s="68"/>
      <c r="BBU1" s="68"/>
      <c r="BBV1" s="68"/>
      <c r="BBW1" s="68"/>
      <c r="BBX1" s="68"/>
      <c r="BBY1" s="68"/>
      <c r="BBZ1" s="68"/>
      <c r="BCA1" s="68"/>
      <c r="BCB1" s="68"/>
      <c r="BCC1" s="68"/>
      <c r="BCD1" s="68"/>
      <c r="BCE1" s="68"/>
      <c r="BCF1" s="68"/>
      <c r="BCG1" s="68"/>
      <c r="BCH1" s="68"/>
      <c r="BCI1" s="68"/>
      <c r="BCJ1" s="68"/>
      <c r="BCK1" s="68"/>
      <c r="BCL1" s="68"/>
      <c r="BCM1" s="68"/>
      <c r="BCN1" s="68"/>
      <c r="BCO1" s="68"/>
      <c r="BCP1" s="68"/>
      <c r="BCQ1" s="68"/>
      <c r="BCR1" s="68"/>
      <c r="BCS1" s="68"/>
      <c r="BCT1" s="68"/>
      <c r="BCU1" s="68"/>
      <c r="BCV1" s="68"/>
      <c r="BCW1" s="68"/>
      <c r="BCX1" s="68"/>
      <c r="BCY1" s="68"/>
      <c r="BCZ1" s="68"/>
      <c r="BDA1" s="68"/>
      <c r="BDB1" s="68"/>
      <c r="BDC1" s="68"/>
      <c r="BDD1" s="68"/>
      <c r="BDE1" s="68"/>
      <c r="BDF1" s="68"/>
      <c r="BDG1" s="68"/>
      <c r="BDH1" s="68"/>
      <c r="BDI1" s="68"/>
      <c r="BDJ1" s="68"/>
      <c r="BDK1" s="68"/>
      <c r="BDL1" s="68"/>
      <c r="BDM1" s="68"/>
      <c r="BDN1" s="68"/>
      <c r="BDO1" s="68"/>
      <c r="BDP1" s="68"/>
      <c r="BDQ1" s="68"/>
      <c r="BDR1" s="68"/>
      <c r="BDS1" s="68"/>
      <c r="BDT1" s="68"/>
      <c r="BDU1" s="68"/>
      <c r="BDV1" s="68"/>
      <c r="BDW1" s="68"/>
      <c r="BDX1" s="68"/>
      <c r="BDY1" s="68"/>
      <c r="BDZ1" s="68"/>
      <c r="BEA1" s="68"/>
      <c r="BEB1" s="68"/>
      <c r="BEC1" s="68"/>
      <c r="BED1" s="68"/>
      <c r="BEE1" s="68"/>
      <c r="BEF1" s="68"/>
      <c r="BEG1" s="68"/>
      <c r="BEH1" s="68"/>
      <c r="BEI1" s="68"/>
      <c r="BEJ1" s="68"/>
      <c r="BEK1" s="68"/>
      <c r="BEL1" s="68"/>
      <c r="BEM1" s="68"/>
      <c r="BEN1" s="68"/>
      <c r="BEO1" s="68"/>
      <c r="BEP1" s="68"/>
      <c r="BEQ1" s="68"/>
      <c r="BER1" s="68"/>
      <c r="BES1" s="68"/>
      <c r="BET1" s="68"/>
      <c r="BEU1" s="68"/>
      <c r="BEV1" s="68"/>
      <c r="BEW1" s="68"/>
      <c r="BEX1" s="68"/>
      <c r="BEY1" s="68"/>
      <c r="BEZ1" s="68"/>
      <c r="BFA1" s="68"/>
      <c r="BFB1" s="68"/>
      <c r="BFC1" s="68"/>
      <c r="BFD1" s="68"/>
      <c r="BFE1" s="68"/>
      <c r="BFF1" s="68"/>
      <c r="BFG1" s="68"/>
      <c r="BFH1" s="68"/>
      <c r="BFI1" s="68"/>
      <c r="BFJ1" s="68"/>
      <c r="BFK1" s="68"/>
      <c r="BFL1" s="68"/>
      <c r="BFM1" s="68"/>
      <c r="BFN1" s="68"/>
      <c r="BFO1" s="68"/>
      <c r="BFP1" s="68"/>
      <c r="BFQ1" s="68"/>
      <c r="BFR1" s="68"/>
      <c r="BFS1" s="68"/>
      <c r="BFT1" s="68"/>
      <c r="BFU1" s="68"/>
      <c r="BFV1" s="68"/>
      <c r="BFW1" s="68"/>
      <c r="BFX1" s="68"/>
      <c r="BFY1" s="68"/>
      <c r="BFZ1" s="68"/>
      <c r="BGA1" s="68"/>
      <c r="BGB1" s="68"/>
      <c r="BGC1" s="68"/>
      <c r="BGD1" s="68"/>
      <c r="BGE1" s="68"/>
      <c r="BGF1" s="68"/>
      <c r="BGG1" s="68"/>
      <c r="BGH1" s="68"/>
      <c r="BGI1" s="68"/>
      <c r="BGJ1" s="68"/>
      <c r="BGK1" s="68"/>
      <c r="BGL1" s="68"/>
      <c r="BGM1" s="68"/>
      <c r="BGN1" s="68"/>
      <c r="BGO1" s="68"/>
      <c r="BGP1" s="68"/>
      <c r="BGQ1" s="68"/>
      <c r="BGR1" s="68"/>
      <c r="BGS1" s="68"/>
      <c r="BGT1" s="68"/>
      <c r="BGU1" s="68"/>
      <c r="BGV1" s="68"/>
      <c r="BGW1" s="68"/>
      <c r="BGX1" s="68"/>
      <c r="BGY1" s="68"/>
      <c r="BGZ1" s="68"/>
      <c r="BHA1" s="68"/>
      <c r="BHB1" s="68"/>
      <c r="BHC1" s="68"/>
      <c r="BHD1" s="68"/>
      <c r="BHE1" s="68"/>
      <c r="BHF1" s="68"/>
      <c r="BHG1" s="68"/>
      <c r="BHH1" s="68"/>
      <c r="BHI1" s="68"/>
      <c r="BHJ1" s="68"/>
      <c r="BHK1" s="68"/>
      <c r="BHL1" s="68"/>
      <c r="BHM1" s="68"/>
      <c r="BHN1" s="68"/>
      <c r="BHO1" s="68"/>
      <c r="BHP1" s="68"/>
      <c r="BHQ1" s="68"/>
      <c r="BHR1" s="68"/>
      <c r="BHS1" s="68"/>
      <c r="BHT1" s="68"/>
      <c r="BHU1" s="68"/>
      <c r="BHV1" s="68"/>
      <c r="BHW1" s="68"/>
      <c r="BHX1" s="68"/>
      <c r="BHY1" s="68"/>
      <c r="BHZ1" s="68"/>
      <c r="BIA1" s="68"/>
      <c r="BIB1" s="68"/>
      <c r="BIC1" s="68"/>
      <c r="BID1" s="68"/>
      <c r="BIE1" s="68"/>
      <c r="BIF1" s="68"/>
      <c r="BIG1" s="68"/>
      <c r="BIH1" s="68"/>
      <c r="BII1" s="68"/>
      <c r="BIJ1" s="68"/>
      <c r="BIK1" s="68"/>
      <c r="BIL1" s="68"/>
      <c r="BIM1" s="68"/>
      <c r="BIN1" s="68"/>
      <c r="BIO1" s="68"/>
      <c r="BIP1" s="68"/>
      <c r="BIQ1" s="68"/>
      <c r="BIR1" s="68"/>
      <c r="BIS1" s="68"/>
      <c r="BIT1" s="68"/>
      <c r="BIU1" s="68"/>
      <c r="BIV1" s="68"/>
      <c r="BIW1" s="68"/>
      <c r="BIX1" s="68"/>
      <c r="BIY1" s="68"/>
      <c r="BIZ1" s="68"/>
      <c r="BJA1" s="68"/>
      <c r="BJB1" s="68"/>
      <c r="BJC1" s="68"/>
      <c r="BJD1" s="68"/>
      <c r="BJE1" s="68"/>
      <c r="BJF1" s="68"/>
      <c r="BJG1" s="68"/>
      <c r="BJH1" s="68"/>
      <c r="BJI1" s="68"/>
      <c r="BJJ1" s="68"/>
      <c r="BJK1" s="68"/>
      <c r="BJL1" s="68"/>
      <c r="BJM1" s="68"/>
      <c r="BJN1" s="68"/>
      <c r="BJO1" s="68"/>
      <c r="BJP1" s="68"/>
      <c r="BJQ1" s="68"/>
      <c r="BJR1" s="68"/>
      <c r="BJS1" s="68"/>
      <c r="BJT1" s="68"/>
      <c r="BJU1" s="68"/>
      <c r="BJV1" s="68"/>
      <c r="BJW1" s="68"/>
      <c r="BJX1" s="68"/>
      <c r="BJY1" s="68"/>
      <c r="BJZ1" s="68"/>
      <c r="BKA1" s="68"/>
      <c r="BKB1" s="68"/>
      <c r="BKC1" s="68"/>
      <c r="BKD1" s="68"/>
      <c r="BKE1" s="68"/>
      <c r="BKF1" s="68"/>
      <c r="BKG1" s="68"/>
      <c r="BKH1" s="68"/>
      <c r="BKI1" s="68"/>
      <c r="BKJ1" s="68"/>
      <c r="BKK1" s="68"/>
      <c r="BKL1" s="68"/>
      <c r="BKM1" s="68"/>
      <c r="BKN1" s="68"/>
      <c r="BKO1" s="68"/>
      <c r="BKP1" s="68"/>
      <c r="BKQ1" s="68"/>
      <c r="BKR1" s="68"/>
      <c r="BKS1" s="68"/>
      <c r="BKT1" s="68"/>
      <c r="BKU1" s="68"/>
      <c r="BKV1" s="68"/>
      <c r="BKW1" s="68"/>
      <c r="BKX1" s="68"/>
      <c r="BKY1" s="68"/>
      <c r="BKZ1" s="68"/>
      <c r="BLA1" s="68"/>
      <c r="BLB1" s="68"/>
      <c r="BLC1" s="68"/>
      <c r="BLD1" s="68"/>
      <c r="BLE1" s="68"/>
      <c r="BLF1" s="68"/>
      <c r="BLG1" s="68"/>
      <c r="BLH1" s="68"/>
      <c r="BLI1" s="68"/>
      <c r="BLJ1" s="68"/>
      <c r="BLK1" s="68"/>
      <c r="BLL1" s="68"/>
      <c r="BLM1" s="68"/>
      <c r="BLN1" s="68"/>
      <c r="BLO1" s="68"/>
      <c r="BLP1" s="68"/>
      <c r="BLQ1" s="68"/>
      <c r="BLR1" s="68"/>
      <c r="BLS1" s="68"/>
      <c r="BLT1" s="68"/>
      <c r="BLU1" s="68"/>
      <c r="BLV1" s="68"/>
      <c r="BLW1" s="68"/>
      <c r="BLX1" s="68"/>
      <c r="BLY1" s="68"/>
      <c r="BLZ1" s="68"/>
      <c r="BMA1" s="68"/>
      <c r="BMB1" s="68"/>
      <c r="BMC1" s="68"/>
      <c r="BMD1" s="68"/>
      <c r="BME1" s="68"/>
      <c r="BMF1" s="68"/>
      <c r="BMG1" s="68"/>
      <c r="BMH1" s="68"/>
      <c r="BMI1" s="68"/>
      <c r="BMJ1" s="68"/>
      <c r="BMK1" s="68"/>
      <c r="BML1" s="68"/>
      <c r="BMM1" s="68"/>
      <c r="BMN1" s="68"/>
      <c r="BMO1" s="68"/>
      <c r="BMP1" s="68"/>
      <c r="BMQ1" s="68"/>
      <c r="BMR1" s="68"/>
      <c r="BMS1" s="68"/>
      <c r="BMT1" s="68"/>
      <c r="BMU1" s="68"/>
      <c r="BMV1" s="68"/>
      <c r="BMW1" s="68"/>
      <c r="BMX1" s="68"/>
      <c r="BMY1" s="68"/>
      <c r="BMZ1" s="68"/>
      <c r="BNA1" s="68"/>
      <c r="BNB1" s="68"/>
      <c r="BNC1" s="68"/>
      <c r="BND1" s="68"/>
      <c r="BNE1" s="68"/>
      <c r="BNF1" s="68"/>
      <c r="BNG1" s="68"/>
      <c r="BNH1" s="68"/>
      <c r="BNI1" s="68"/>
      <c r="BNJ1" s="68"/>
      <c r="BNK1" s="68"/>
      <c r="BNL1" s="68"/>
      <c r="BNM1" s="68"/>
      <c r="BNN1" s="68"/>
      <c r="BNO1" s="68"/>
      <c r="BNP1" s="68"/>
      <c r="BNQ1" s="68"/>
      <c r="BNR1" s="68"/>
      <c r="BNS1" s="68"/>
      <c r="BNT1" s="68"/>
      <c r="BNU1" s="68"/>
      <c r="BNV1" s="68"/>
      <c r="BNW1" s="68"/>
      <c r="BNX1" s="68"/>
      <c r="BNY1" s="68"/>
      <c r="BNZ1" s="68"/>
      <c r="BOA1" s="68"/>
      <c r="BOB1" s="68"/>
      <c r="BOC1" s="68"/>
      <c r="BOD1" s="68"/>
      <c r="BOE1" s="68"/>
      <c r="BOF1" s="68"/>
      <c r="BOG1" s="68"/>
      <c r="BOH1" s="68"/>
      <c r="BOI1" s="68"/>
      <c r="BOJ1" s="68"/>
      <c r="BOK1" s="68"/>
      <c r="BOL1" s="68"/>
      <c r="BOM1" s="68"/>
      <c r="BON1" s="68"/>
      <c r="BOO1" s="68"/>
      <c r="BOP1" s="68"/>
      <c r="BOQ1" s="68"/>
      <c r="BOR1" s="68"/>
      <c r="BOS1" s="68"/>
      <c r="BOT1" s="68"/>
      <c r="BOU1" s="68"/>
      <c r="BOV1" s="68"/>
      <c r="BOW1" s="68"/>
      <c r="BOX1" s="68"/>
      <c r="BOY1" s="68"/>
      <c r="BOZ1" s="68"/>
      <c r="BPA1" s="68"/>
      <c r="BPB1" s="68"/>
      <c r="BPC1" s="68"/>
      <c r="BPD1" s="68"/>
      <c r="BPE1" s="68"/>
      <c r="BPF1" s="68"/>
      <c r="BPG1" s="68"/>
      <c r="BPH1" s="68"/>
      <c r="BPI1" s="68"/>
      <c r="BPJ1" s="68"/>
      <c r="BPK1" s="68"/>
      <c r="BPL1" s="68"/>
      <c r="BPM1" s="68"/>
      <c r="BPN1" s="68"/>
      <c r="BPO1" s="68"/>
      <c r="BPP1" s="68"/>
      <c r="BPQ1" s="68"/>
      <c r="BPR1" s="68"/>
      <c r="BPS1" s="68"/>
      <c r="BPT1" s="68"/>
      <c r="BPU1" s="68"/>
      <c r="BPV1" s="68"/>
      <c r="BPW1" s="68"/>
      <c r="BPX1" s="68"/>
      <c r="BPY1" s="68"/>
      <c r="BPZ1" s="68"/>
      <c r="BQA1" s="68"/>
      <c r="BQB1" s="68"/>
      <c r="BQC1" s="68"/>
      <c r="BQD1" s="68"/>
      <c r="BQE1" s="68"/>
      <c r="BQF1" s="68"/>
      <c r="BQG1" s="68"/>
      <c r="BQH1" s="68"/>
      <c r="BQI1" s="68"/>
      <c r="BQJ1" s="68"/>
      <c r="BQK1" s="68"/>
      <c r="BQL1" s="68"/>
      <c r="BQM1" s="68"/>
      <c r="BQN1" s="68"/>
      <c r="BQO1" s="68"/>
      <c r="BQP1" s="68"/>
      <c r="BQQ1" s="68"/>
      <c r="BQR1" s="68"/>
      <c r="BQS1" s="68"/>
      <c r="BQT1" s="68"/>
      <c r="BQU1" s="68"/>
      <c r="BQV1" s="68"/>
      <c r="BQW1" s="68"/>
      <c r="BQX1" s="68"/>
      <c r="BQY1" s="68"/>
      <c r="BQZ1" s="68"/>
      <c r="BRA1" s="68"/>
      <c r="BRB1" s="68"/>
      <c r="BRC1" s="68"/>
      <c r="BRD1" s="68"/>
      <c r="BRE1" s="68"/>
      <c r="BRF1" s="68"/>
      <c r="BRG1" s="68"/>
      <c r="BRH1" s="68"/>
      <c r="BRI1" s="68"/>
      <c r="BRJ1" s="68"/>
      <c r="BRK1" s="68"/>
      <c r="BRL1" s="68"/>
      <c r="BRM1" s="68"/>
      <c r="BRN1" s="68"/>
      <c r="BRO1" s="68"/>
      <c r="BRP1" s="68"/>
      <c r="BRQ1" s="68"/>
      <c r="BRR1" s="68"/>
      <c r="BRS1" s="68"/>
      <c r="BRT1" s="68"/>
      <c r="BRU1" s="68"/>
      <c r="BRV1" s="68"/>
      <c r="BRW1" s="68"/>
      <c r="BRX1" s="68"/>
      <c r="BRY1" s="68"/>
      <c r="BRZ1" s="68"/>
      <c r="BSA1" s="68"/>
      <c r="BSB1" s="68"/>
      <c r="BSC1" s="68"/>
      <c r="BSD1" s="68"/>
      <c r="BSE1" s="68"/>
      <c r="BSF1" s="68"/>
      <c r="BSG1" s="68"/>
      <c r="BSH1" s="68"/>
      <c r="BSI1" s="68"/>
      <c r="BSJ1" s="68"/>
      <c r="BSK1" s="68"/>
      <c r="BSL1" s="68"/>
      <c r="BSM1" s="68"/>
      <c r="BSN1" s="68"/>
      <c r="BSO1" s="68"/>
      <c r="BSP1" s="68"/>
      <c r="BSQ1" s="68"/>
      <c r="BSR1" s="68"/>
      <c r="BSS1" s="68"/>
      <c r="BST1" s="68"/>
      <c r="BSU1" s="68"/>
      <c r="BSV1" s="68"/>
      <c r="BSW1" s="68"/>
      <c r="BSX1" s="68"/>
      <c r="BSY1" s="68"/>
      <c r="BSZ1" s="68"/>
      <c r="BTA1" s="68"/>
      <c r="BTB1" s="68"/>
      <c r="BTC1" s="68"/>
      <c r="BTD1" s="68"/>
      <c r="BTE1" s="68"/>
      <c r="BTF1" s="68"/>
      <c r="BTG1" s="68"/>
      <c r="BTH1" s="68"/>
      <c r="BTI1" s="68"/>
      <c r="BTJ1" s="68"/>
      <c r="BTK1" s="68"/>
      <c r="BTL1" s="68"/>
      <c r="BTM1" s="68"/>
      <c r="BTN1" s="68"/>
      <c r="BTO1" s="68"/>
      <c r="BTP1" s="68"/>
      <c r="BTQ1" s="68"/>
      <c r="BTR1" s="68"/>
      <c r="BTS1" s="68"/>
      <c r="BTT1" s="68"/>
      <c r="BTU1" s="68"/>
      <c r="BTV1" s="68"/>
      <c r="BTW1" s="68"/>
      <c r="BTX1" s="68"/>
      <c r="BTY1" s="68"/>
      <c r="BTZ1" s="68"/>
      <c r="BUA1" s="68"/>
      <c r="BUB1" s="68"/>
      <c r="BUC1" s="68"/>
      <c r="BUD1" s="68"/>
      <c r="BUE1" s="68"/>
      <c r="BUF1" s="68"/>
      <c r="BUG1" s="68"/>
      <c r="BUH1" s="68"/>
      <c r="BUI1" s="68"/>
      <c r="BUJ1" s="68"/>
      <c r="BUK1" s="68"/>
      <c r="BUL1" s="68"/>
      <c r="BUM1" s="68"/>
      <c r="BUN1" s="68"/>
      <c r="BUO1" s="68"/>
      <c r="BUP1" s="68"/>
      <c r="BUQ1" s="68"/>
      <c r="BUR1" s="68"/>
      <c r="BUS1" s="68"/>
      <c r="BUT1" s="68"/>
      <c r="BUU1" s="68"/>
      <c r="BUV1" s="68"/>
      <c r="BUW1" s="68"/>
      <c r="BUX1" s="68"/>
      <c r="BUY1" s="68"/>
      <c r="BUZ1" s="68"/>
      <c r="BVA1" s="68"/>
      <c r="BVB1" s="68"/>
      <c r="BVC1" s="68"/>
      <c r="BVD1" s="68"/>
      <c r="BVE1" s="68"/>
      <c r="BVF1" s="68"/>
      <c r="BVG1" s="68"/>
      <c r="BVH1" s="68"/>
      <c r="BVI1" s="68"/>
      <c r="BVJ1" s="68"/>
      <c r="BVK1" s="68"/>
      <c r="BVL1" s="68"/>
      <c r="BVM1" s="68"/>
      <c r="BVN1" s="68"/>
      <c r="BVO1" s="68"/>
      <c r="BVP1" s="68"/>
      <c r="BVQ1" s="68"/>
      <c r="BVR1" s="68"/>
      <c r="BVS1" s="68"/>
      <c r="BVT1" s="68"/>
      <c r="BVU1" s="68"/>
      <c r="BVV1" s="68"/>
      <c r="BVW1" s="68"/>
      <c r="BVX1" s="68"/>
      <c r="BVY1" s="68"/>
      <c r="BVZ1" s="68"/>
      <c r="BWA1" s="68"/>
      <c r="BWB1" s="68"/>
      <c r="BWC1" s="68"/>
      <c r="BWD1" s="68"/>
      <c r="BWE1" s="68"/>
      <c r="BWF1" s="68"/>
      <c r="BWG1" s="68"/>
      <c r="BWH1" s="68"/>
      <c r="BWI1" s="68"/>
      <c r="BWJ1" s="68"/>
      <c r="BWK1" s="68"/>
      <c r="BWL1" s="68"/>
      <c r="BWM1" s="68"/>
      <c r="BWN1" s="68"/>
      <c r="BWO1" s="68"/>
      <c r="BWP1" s="68"/>
      <c r="BWQ1" s="68"/>
      <c r="BWR1" s="68"/>
      <c r="BWS1" s="68"/>
      <c r="BWT1" s="68"/>
      <c r="BWU1" s="68"/>
      <c r="BWV1" s="68"/>
      <c r="BWW1" s="68"/>
      <c r="BWX1" s="68"/>
      <c r="BWY1" s="68"/>
      <c r="BWZ1" s="68"/>
      <c r="BXA1" s="68"/>
      <c r="BXB1" s="68"/>
      <c r="BXC1" s="68"/>
      <c r="BXD1" s="68"/>
      <c r="BXE1" s="68"/>
      <c r="BXF1" s="68"/>
      <c r="BXG1" s="68"/>
      <c r="BXH1" s="68"/>
      <c r="BXI1" s="68"/>
      <c r="BXJ1" s="68"/>
      <c r="BXK1" s="68"/>
      <c r="BXL1" s="68"/>
      <c r="BXM1" s="68"/>
      <c r="BXN1" s="68"/>
      <c r="BXO1" s="68"/>
      <c r="BXP1" s="68"/>
      <c r="BXQ1" s="68"/>
      <c r="BXR1" s="68"/>
      <c r="BXS1" s="68"/>
      <c r="BXT1" s="68"/>
      <c r="BXU1" s="68"/>
      <c r="BXV1" s="68"/>
      <c r="BXW1" s="68"/>
      <c r="BXX1" s="68"/>
      <c r="BXY1" s="68"/>
      <c r="BXZ1" s="68"/>
      <c r="BYA1" s="68"/>
      <c r="BYB1" s="68"/>
      <c r="BYC1" s="68"/>
      <c r="BYD1" s="68"/>
      <c r="BYE1" s="68"/>
      <c r="BYF1" s="68"/>
      <c r="BYG1" s="68"/>
      <c r="BYH1" s="68"/>
      <c r="BYI1" s="68"/>
      <c r="BYJ1" s="68"/>
      <c r="BYK1" s="68"/>
      <c r="BYL1" s="68"/>
      <c r="BYM1" s="68"/>
      <c r="BYN1" s="68"/>
      <c r="BYO1" s="68"/>
      <c r="BYP1" s="68"/>
      <c r="BYQ1" s="68"/>
      <c r="BYR1" s="68"/>
      <c r="BYS1" s="68"/>
      <c r="BYT1" s="68"/>
      <c r="BYU1" s="68"/>
      <c r="BYV1" s="68"/>
      <c r="BYW1" s="68"/>
      <c r="BYX1" s="68"/>
      <c r="BYY1" s="68"/>
      <c r="BYZ1" s="68"/>
      <c r="BZA1" s="68"/>
      <c r="BZB1" s="68"/>
      <c r="BZC1" s="68"/>
      <c r="BZD1" s="68"/>
      <c r="BZE1" s="68"/>
      <c r="BZF1" s="68"/>
      <c r="BZG1" s="68"/>
      <c r="BZH1" s="68"/>
      <c r="BZI1" s="68"/>
      <c r="BZJ1" s="68"/>
      <c r="BZK1" s="68"/>
      <c r="BZL1" s="68"/>
      <c r="BZM1" s="68"/>
      <c r="BZN1" s="68"/>
      <c r="BZO1" s="68"/>
      <c r="BZP1" s="68"/>
      <c r="BZQ1" s="68"/>
      <c r="BZR1" s="68"/>
      <c r="BZS1" s="68"/>
      <c r="BZT1" s="68"/>
      <c r="BZU1" s="68"/>
      <c r="BZV1" s="68"/>
      <c r="BZW1" s="68"/>
      <c r="BZX1" s="68"/>
      <c r="BZY1" s="68"/>
      <c r="BZZ1" s="68"/>
      <c r="CAA1" s="68"/>
      <c r="CAB1" s="68"/>
      <c r="CAC1" s="68"/>
      <c r="CAD1" s="68"/>
      <c r="CAE1" s="68"/>
      <c r="CAF1" s="68"/>
      <c r="CAG1" s="68"/>
      <c r="CAH1" s="68"/>
      <c r="CAI1" s="68"/>
      <c r="CAJ1" s="68"/>
      <c r="CAK1" s="68"/>
      <c r="CAL1" s="68"/>
      <c r="CAM1" s="68"/>
      <c r="CAN1" s="68"/>
      <c r="CAO1" s="68"/>
      <c r="CAP1" s="68"/>
      <c r="CAQ1" s="68"/>
      <c r="CAR1" s="68"/>
      <c r="CAS1" s="68"/>
      <c r="CAT1" s="68"/>
      <c r="CAU1" s="68"/>
      <c r="CAV1" s="68"/>
      <c r="CAW1" s="68"/>
      <c r="CAX1" s="68"/>
      <c r="CAY1" s="68"/>
      <c r="CAZ1" s="68"/>
      <c r="CBA1" s="68"/>
      <c r="CBB1" s="68"/>
      <c r="CBC1" s="68"/>
      <c r="CBD1" s="68"/>
      <c r="CBE1" s="68"/>
      <c r="CBF1" s="68"/>
      <c r="CBG1" s="68"/>
      <c r="CBH1" s="68"/>
      <c r="CBI1" s="68"/>
      <c r="CBJ1" s="68"/>
      <c r="CBK1" s="68"/>
      <c r="CBL1" s="68"/>
      <c r="CBM1" s="68"/>
      <c r="CBN1" s="68"/>
      <c r="CBO1" s="68"/>
      <c r="CBP1" s="68"/>
      <c r="CBQ1" s="68"/>
      <c r="CBR1" s="68"/>
      <c r="CBS1" s="68"/>
      <c r="CBT1" s="68"/>
      <c r="CBU1" s="68"/>
      <c r="CBV1" s="68"/>
      <c r="CBW1" s="68"/>
      <c r="CBX1" s="68"/>
      <c r="CBY1" s="68"/>
      <c r="CBZ1" s="68"/>
      <c r="CCA1" s="68"/>
      <c r="CCB1" s="68"/>
      <c r="CCC1" s="68"/>
      <c r="CCD1" s="68"/>
      <c r="CCE1" s="68"/>
      <c r="CCF1" s="68"/>
      <c r="CCG1" s="68"/>
      <c r="CCH1" s="68"/>
      <c r="CCI1" s="68"/>
      <c r="CCJ1" s="68"/>
      <c r="CCK1" s="68"/>
      <c r="CCL1" s="68"/>
      <c r="CCM1" s="68"/>
      <c r="CCN1" s="68"/>
      <c r="CCO1" s="68"/>
      <c r="CCP1" s="68"/>
      <c r="CCQ1" s="68"/>
      <c r="CCR1" s="68"/>
      <c r="CCS1" s="68"/>
      <c r="CCT1" s="68"/>
      <c r="CCU1" s="68"/>
      <c r="CCV1" s="68"/>
      <c r="CCW1" s="68"/>
      <c r="CCX1" s="68"/>
      <c r="CCY1" s="68"/>
      <c r="CCZ1" s="68"/>
      <c r="CDA1" s="68"/>
      <c r="CDB1" s="68"/>
      <c r="CDC1" s="68"/>
      <c r="CDD1" s="68"/>
      <c r="CDE1" s="68"/>
      <c r="CDF1" s="68"/>
      <c r="CDG1" s="68"/>
      <c r="CDH1" s="68"/>
      <c r="CDI1" s="68"/>
      <c r="CDJ1" s="68"/>
      <c r="CDK1" s="68"/>
      <c r="CDL1" s="68"/>
      <c r="CDM1" s="68"/>
      <c r="CDN1" s="68"/>
      <c r="CDO1" s="68"/>
      <c r="CDP1" s="68"/>
      <c r="CDQ1" s="68"/>
      <c r="CDR1" s="68"/>
      <c r="CDS1" s="68"/>
      <c r="CDT1" s="68"/>
      <c r="CDU1" s="68"/>
      <c r="CDV1" s="68"/>
      <c r="CDW1" s="68"/>
      <c r="CDX1" s="68"/>
      <c r="CDY1" s="68"/>
      <c r="CDZ1" s="68"/>
      <c r="CEA1" s="68"/>
      <c r="CEB1" s="68"/>
      <c r="CEC1" s="68"/>
      <c r="CED1" s="68"/>
      <c r="CEE1" s="68"/>
      <c r="CEF1" s="68"/>
      <c r="CEG1" s="68"/>
      <c r="CEH1" s="68"/>
      <c r="CEI1" s="68"/>
      <c r="CEJ1" s="68"/>
      <c r="CEK1" s="68"/>
      <c r="CEL1" s="68"/>
      <c r="CEM1" s="68"/>
      <c r="CEN1" s="68"/>
      <c r="CEO1" s="68"/>
      <c r="CEP1" s="68"/>
      <c r="CEQ1" s="68"/>
      <c r="CER1" s="68"/>
      <c r="CES1" s="68"/>
      <c r="CET1" s="68"/>
      <c r="CEU1" s="68"/>
      <c r="CEV1" s="68"/>
      <c r="CEW1" s="68"/>
      <c r="CEX1" s="68"/>
      <c r="CEY1" s="68"/>
      <c r="CEZ1" s="68"/>
      <c r="CFA1" s="68"/>
      <c r="CFB1" s="68"/>
      <c r="CFC1" s="68"/>
      <c r="CFD1" s="68"/>
      <c r="CFE1" s="68"/>
      <c r="CFF1" s="68"/>
      <c r="CFG1" s="68"/>
      <c r="CFH1" s="68"/>
      <c r="CFI1" s="68"/>
      <c r="CFJ1" s="68"/>
      <c r="CFK1" s="68"/>
      <c r="CFL1" s="68"/>
      <c r="CFM1" s="68"/>
      <c r="CFN1" s="68"/>
      <c r="CFO1" s="68"/>
      <c r="CFP1" s="68"/>
      <c r="CFQ1" s="68"/>
      <c r="CFR1" s="68"/>
      <c r="CFS1" s="68"/>
      <c r="CFT1" s="68"/>
      <c r="CFU1" s="68"/>
      <c r="CFV1" s="68"/>
      <c r="CFW1" s="68"/>
      <c r="CFX1" s="68"/>
      <c r="CFY1" s="68"/>
      <c r="CFZ1" s="68"/>
      <c r="CGA1" s="68"/>
      <c r="CGB1" s="68"/>
      <c r="CGC1" s="68"/>
      <c r="CGD1" s="68"/>
      <c r="CGE1" s="68"/>
      <c r="CGF1" s="68"/>
      <c r="CGG1" s="68"/>
      <c r="CGH1" s="68"/>
      <c r="CGI1" s="68"/>
      <c r="CGJ1" s="68"/>
      <c r="CGK1" s="68"/>
      <c r="CGL1" s="68"/>
      <c r="CGM1" s="68"/>
      <c r="CGN1" s="68"/>
      <c r="CGO1" s="68"/>
      <c r="CGP1" s="68"/>
      <c r="CGQ1" s="68"/>
      <c r="CGR1" s="68"/>
      <c r="CGS1" s="68"/>
      <c r="CGT1" s="68"/>
      <c r="CGU1" s="68"/>
      <c r="CGV1" s="68"/>
      <c r="CGW1" s="68"/>
      <c r="CGX1" s="68"/>
      <c r="CGY1" s="68"/>
      <c r="CGZ1" s="68"/>
      <c r="CHA1" s="68"/>
      <c r="CHB1" s="68"/>
      <c r="CHC1" s="68"/>
      <c r="CHD1" s="68"/>
      <c r="CHE1" s="68"/>
      <c r="CHF1" s="68"/>
      <c r="CHG1" s="68"/>
      <c r="CHH1" s="68"/>
      <c r="CHI1" s="68"/>
      <c r="CHJ1" s="68"/>
      <c r="CHK1" s="68"/>
      <c r="CHL1" s="68"/>
      <c r="CHM1" s="68"/>
      <c r="CHN1" s="68"/>
      <c r="CHO1" s="68"/>
      <c r="CHP1" s="68"/>
      <c r="CHQ1" s="68"/>
      <c r="CHR1" s="68"/>
      <c r="CHS1" s="68"/>
      <c r="CHT1" s="68"/>
      <c r="CHU1" s="68"/>
      <c r="CHV1" s="68"/>
      <c r="CHW1" s="68"/>
      <c r="CHX1" s="68"/>
      <c r="CHY1" s="68"/>
      <c r="CHZ1" s="68"/>
      <c r="CIA1" s="68"/>
      <c r="CIB1" s="68"/>
      <c r="CIC1" s="68"/>
      <c r="CID1" s="68"/>
      <c r="CIE1" s="68"/>
      <c r="CIF1" s="68"/>
      <c r="CIG1" s="68"/>
      <c r="CIH1" s="68"/>
      <c r="CII1" s="68"/>
      <c r="CIJ1" s="68"/>
      <c r="CIK1" s="68"/>
      <c r="CIL1" s="68"/>
      <c r="CIM1" s="68"/>
      <c r="CIN1" s="68"/>
      <c r="CIO1" s="68"/>
      <c r="CIP1" s="68"/>
      <c r="CIQ1" s="68"/>
      <c r="CIR1" s="68"/>
      <c r="CIS1" s="68"/>
      <c r="CIT1" s="68"/>
      <c r="CIU1" s="68"/>
      <c r="CIV1" s="68"/>
      <c r="CIW1" s="68"/>
      <c r="CIX1" s="68"/>
      <c r="CIY1" s="68"/>
      <c r="CIZ1" s="68"/>
      <c r="CJA1" s="68"/>
      <c r="CJB1" s="68"/>
      <c r="CJC1" s="68"/>
      <c r="CJD1" s="68"/>
      <c r="CJE1" s="68"/>
      <c r="CJF1" s="68"/>
      <c r="CJG1" s="68"/>
      <c r="CJH1" s="68"/>
      <c r="CJI1" s="68"/>
      <c r="CJJ1" s="68"/>
      <c r="CJK1" s="68"/>
      <c r="CJL1" s="68"/>
      <c r="CJM1" s="68"/>
      <c r="CJN1" s="68"/>
      <c r="CJO1" s="68"/>
      <c r="CJP1" s="68"/>
      <c r="CJQ1" s="68"/>
      <c r="CJR1" s="68"/>
      <c r="CJS1" s="68"/>
      <c r="CJT1" s="68"/>
      <c r="CJU1" s="68"/>
      <c r="CJV1" s="68"/>
      <c r="CJW1" s="68"/>
      <c r="CJX1" s="68"/>
      <c r="CJY1" s="68"/>
      <c r="CJZ1" s="68"/>
      <c r="CKA1" s="68"/>
      <c r="CKB1" s="68"/>
      <c r="CKC1" s="68"/>
      <c r="CKD1" s="68"/>
      <c r="CKE1" s="68"/>
      <c r="CKF1" s="68"/>
      <c r="CKG1" s="68"/>
      <c r="CKH1" s="68"/>
      <c r="CKI1" s="68"/>
      <c r="CKJ1" s="68"/>
      <c r="CKK1" s="68"/>
      <c r="CKL1" s="68"/>
      <c r="CKM1" s="68"/>
      <c r="CKN1" s="68"/>
      <c r="CKO1" s="68"/>
      <c r="CKP1" s="68"/>
      <c r="CKQ1" s="68"/>
      <c r="CKR1" s="68"/>
      <c r="CKS1" s="68"/>
      <c r="CKT1" s="68"/>
      <c r="CKU1" s="68"/>
      <c r="CKV1" s="68"/>
      <c r="CKW1" s="68"/>
      <c r="CKX1" s="68"/>
      <c r="CKY1" s="68"/>
      <c r="CKZ1" s="68"/>
      <c r="CLA1" s="68"/>
      <c r="CLB1" s="68"/>
      <c r="CLC1" s="68"/>
      <c r="CLD1" s="68"/>
      <c r="CLE1" s="68"/>
      <c r="CLF1" s="68"/>
      <c r="CLG1" s="68"/>
      <c r="CLH1" s="68"/>
      <c r="CLI1" s="68"/>
      <c r="CLJ1" s="68"/>
      <c r="CLK1" s="68"/>
      <c r="CLL1" s="68"/>
      <c r="CLM1" s="68"/>
      <c r="CLN1" s="68"/>
      <c r="CLO1" s="68"/>
      <c r="CLP1" s="68"/>
      <c r="CLQ1" s="68"/>
      <c r="CLR1" s="68"/>
      <c r="CLS1" s="68"/>
      <c r="CLT1" s="68"/>
      <c r="CLU1" s="68"/>
      <c r="CLV1" s="68"/>
      <c r="CLW1" s="68"/>
      <c r="CLX1" s="68"/>
      <c r="CLY1" s="68"/>
      <c r="CLZ1" s="68"/>
      <c r="CMA1" s="68"/>
      <c r="CMB1" s="68"/>
      <c r="CMC1" s="68"/>
      <c r="CMD1" s="68"/>
      <c r="CME1" s="68"/>
      <c r="CMF1" s="68"/>
      <c r="CMG1" s="68"/>
      <c r="CMH1" s="68"/>
      <c r="CMI1" s="68"/>
      <c r="CMJ1" s="68"/>
      <c r="CMK1" s="68"/>
      <c r="CML1" s="68"/>
      <c r="CMM1" s="68"/>
      <c r="CMN1" s="68"/>
      <c r="CMO1" s="68"/>
      <c r="CMP1" s="68"/>
      <c r="CMQ1" s="68"/>
      <c r="CMR1" s="68"/>
      <c r="CMS1" s="68"/>
      <c r="CMT1" s="68"/>
      <c r="CMU1" s="68"/>
      <c r="CMV1" s="68"/>
      <c r="CMW1" s="68"/>
      <c r="CMX1" s="68"/>
      <c r="CMY1" s="68"/>
      <c r="CMZ1" s="68"/>
      <c r="CNA1" s="68"/>
      <c r="CNB1" s="68"/>
      <c r="CNC1" s="68"/>
      <c r="CND1" s="68"/>
      <c r="CNE1" s="68"/>
      <c r="CNF1" s="68"/>
      <c r="CNG1" s="68"/>
      <c r="CNH1" s="68"/>
      <c r="CNI1" s="68"/>
      <c r="CNJ1" s="68"/>
      <c r="CNK1" s="68"/>
      <c r="CNL1" s="68"/>
      <c r="CNM1" s="68"/>
      <c r="CNN1" s="68"/>
      <c r="CNO1" s="68"/>
      <c r="CNP1" s="68"/>
      <c r="CNQ1" s="68"/>
      <c r="CNR1" s="68"/>
      <c r="CNS1" s="68"/>
      <c r="CNT1" s="68"/>
      <c r="CNU1" s="68"/>
      <c r="CNV1" s="68"/>
      <c r="CNW1" s="68"/>
      <c r="CNX1" s="68"/>
      <c r="CNY1" s="68"/>
      <c r="CNZ1" s="68"/>
      <c r="COA1" s="68"/>
      <c r="COB1" s="68"/>
      <c r="COC1" s="68"/>
      <c r="COD1" s="68"/>
      <c r="COE1" s="68"/>
      <c r="COF1" s="68"/>
      <c r="COG1" s="68"/>
      <c r="COH1" s="68"/>
      <c r="COI1" s="68"/>
      <c r="COJ1" s="68"/>
      <c r="COK1" s="68"/>
      <c r="COL1" s="68"/>
      <c r="COM1" s="68"/>
      <c r="CON1" s="68"/>
      <c r="COO1" s="68"/>
      <c r="COP1" s="68"/>
      <c r="COQ1" s="68"/>
      <c r="COR1" s="68"/>
      <c r="COS1" s="68"/>
      <c r="COT1" s="68"/>
      <c r="COU1" s="68"/>
      <c r="COV1" s="68"/>
      <c r="COW1" s="68"/>
      <c r="COX1" s="68"/>
      <c r="COY1" s="68"/>
      <c r="COZ1" s="68"/>
      <c r="CPA1" s="68"/>
      <c r="CPB1" s="68"/>
      <c r="CPC1" s="68"/>
      <c r="CPD1" s="68"/>
      <c r="CPE1" s="68"/>
      <c r="CPF1" s="68"/>
      <c r="CPG1" s="68"/>
      <c r="CPH1" s="68"/>
      <c r="CPI1" s="68"/>
      <c r="CPJ1" s="68"/>
      <c r="CPK1" s="68"/>
      <c r="CPL1" s="68"/>
      <c r="CPM1" s="68"/>
      <c r="CPN1" s="68"/>
      <c r="CPO1" s="68"/>
      <c r="CPP1" s="68"/>
      <c r="CPQ1" s="68"/>
      <c r="CPR1" s="68"/>
      <c r="CPS1" s="68"/>
      <c r="CPT1" s="68"/>
      <c r="CPU1" s="68"/>
      <c r="CPV1" s="68"/>
      <c r="CPW1" s="68"/>
      <c r="CPX1" s="68"/>
      <c r="CPY1" s="68"/>
      <c r="CPZ1" s="68"/>
      <c r="CQA1" s="68"/>
      <c r="CQB1" s="68"/>
      <c r="CQC1" s="68"/>
      <c r="CQD1" s="68"/>
      <c r="CQE1" s="68"/>
      <c r="CQF1" s="68"/>
      <c r="CQG1" s="68"/>
      <c r="CQH1" s="68"/>
      <c r="CQI1" s="68"/>
      <c r="CQJ1" s="68"/>
      <c r="CQK1" s="68"/>
      <c r="CQL1" s="68"/>
      <c r="CQM1" s="68"/>
      <c r="CQN1" s="68"/>
      <c r="CQO1" s="68"/>
      <c r="CQP1" s="68"/>
      <c r="CQQ1" s="68"/>
      <c r="CQR1" s="68"/>
      <c r="CQS1" s="68"/>
      <c r="CQT1" s="68"/>
      <c r="CQU1" s="68"/>
      <c r="CQV1" s="68"/>
      <c r="CQW1" s="68"/>
      <c r="CQX1" s="68"/>
      <c r="CQY1" s="68"/>
      <c r="CQZ1" s="68"/>
      <c r="CRA1" s="68"/>
      <c r="CRB1" s="68"/>
      <c r="CRC1" s="68"/>
      <c r="CRD1" s="68"/>
      <c r="CRE1" s="68"/>
      <c r="CRF1" s="68"/>
      <c r="CRG1" s="68"/>
      <c r="CRH1" s="68"/>
      <c r="CRI1" s="68"/>
      <c r="CRJ1" s="68"/>
      <c r="CRK1" s="68"/>
      <c r="CRL1" s="68"/>
      <c r="CRM1" s="68"/>
      <c r="CRN1" s="68"/>
      <c r="CRO1" s="68"/>
      <c r="CRP1" s="68"/>
      <c r="CRQ1" s="68"/>
      <c r="CRR1" s="68"/>
      <c r="CRS1" s="68"/>
      <c r="CRT1" s="68"/>
      <c r="CRU1" s="68"/>
      <c r="CRV1" s="68"/>
      <c r="CRW1" s="68"/>
      <c r="CRX1" s="68"/>
      <c r="CRY1" s="68"/>
      <c r="CRZ1" s="68"/>
      <c r="CSA1" s="68"/>
      <c r="CSB1" s="68"/>
      <c r="CSC1" s="68"/>
      <c r="CSD1" s="68"/>
      <c r="CSE1" s="68"/>
      <c r="CSF1" s="68"/>
      <c r="CSG1" s="68"/>
      <c r="CSH1" s="68"/>
      <c r="CSI1" s="68"/>
      <c r="CSJ1" s="68"/>
      <c r="CSK1" s="68"/>
      <c r="CSL1" s="68"/>
      <c r="CSM1" s="68"/>
      <c r="CSN1" s="68"/>
      <c r="CSO1" s="68"/>
      <c r="CSP1" s="68"/>
      <c r="CSQ1" s="68"/>
      <c r="CSR1" s="68"/>
      <c r="CSS1" s="68"/>
      <c r="CST1" s="68"/>
      <c r="CSU1" s="68"/>
      <c r="CSV1" s="68"/>
      <c r="CSW1" s="68"/>
      <c r="CSX1" s="68"/>
      <c r="CSY1" s="68"/>
      <c r="CSZ1" s="68"/>
      <c r="CTA1" s="68"/>
      <c r="CTB1" s="68"/>
      <c r="CTC1" s="68"/>
      <c r="CTD1" s="68"/>
      <c r="CTE1" s="68"/>
      <c r="CTF1" s="68"/>
      <c r="CTG1" s="68"/>
      <c r="CTH1" s="68"/>
      <c r="CTI1" s="68"/>
      <c r="CTJ1" s="68"/>
      <c r="CTK1" s="68"/>
      <c r="CTL1" s="68"/>
      <c r="CTM1" s="68"/>
      <c r="CTN1" s="68"/>
      <c r="CTO1" s="68"/>
      <c r="CTP1" s="68"/>
      <c r="CTQ1" s="68"/>
      <c r="CTR1" s="68"/>
      <c r="CTS1" s="68"/>
      <c r="CTT1" s="68"/>
      <c r="CTU1" s="68"/>
      <c r="CTV1" s="68"/>
      <c r="CTW1" s="68"/>
      <c r="CTX1" s="68"/>
      <c r="CTY1" s="68"/>
      <c r="CTZ1" s="68"/>
      <c r="CUA1" s="68"/>
      <c r="CUB1" s="68"/>
      <c r="CUC1" s="68"/>
      <c r="CUD1" s="68"/>
      <c r="CUE1" s="68"/>
      <c r="CUF1" s="68"/>
      <c r="CUG1" s="68"/>
      <c r="CUH1" s="68"/>
      <c r="CUI1" s="68"/>
      <c r="CUJ1" s="68"/>
      <c r="CUK1" s="68"/>
      <c r="CUL1" s="68"/>
      <c r="CUM1" s="68"/>
      <c r="CUN1" s="68"/>
      <c r="CUO1" s="68"/>
      <c r="CUP1" s="68"/>
      <c r="CUQ1" s="68"/>
      <c r="CUR1" s="68"/>
      <c r="CUS1" s="68"/>
      <c r="CUT1" s="68"/>
      <c r="CUU1" s="68"/>
      <c r="CUV1" s="68"/>
      <c r="CUW1" s="68"/>
      <c r="CUX1" s="68"/>
      <c r="CUY1" s="68"/>
      <c r="CUZ1" s="68"/>
      <c r="CVA1" s="68"/>
      <c r="CVB1" s="68"/>
      <c r="CVC1" s="68"/>
      <c r="CVD1" s="68"/>
      <c r="CVE1" s="68"/>
      <c r="CVF1" s="68"/>
      <c r="CVG1" s="68"/>
      <c r="CVH1" s="68"/>
      <c r="CVI1" s="68"/>
      <c r="CVJ1" s="68"/>
      <c r="CVK1" s="68"/>
      <c r="CVL1" s="68"/>
      <c r="CVM1" s="68"/>
      <c r="CVN1" s="68"/>
      <c r="CVO1" s="68"/>
      <c r="CVP1" s="68"/>
      <c r="CVQ1" s="68"/>
      <c r="CVR1" s="68"/>
      <c r="CVS1" s="68"/>
      <c r="CVT1" s="68"/>
      <c r="CVU1" s="68"/>
      <c r="CVV1" s="68"/>
      <c r="CVW1" s="68"/>
      <c r="CVX1" s="68"/>
      <c r="CVY1" s="68"/>
      <c r="CVZ1" s="68"/>
      <c r="CWA1" s="68"/>
      <c r="CWB1" s="68"/>
      <c r="CWC1" s="68"/>
      <c r="CWD1" s="68"/>
      <c r="CWE1" s="68"/>
      <c r="CWF1" s="68"/>
      <c r="CWG1" s="68"/>
      <c r="CWH1" s="68"/>
      <c r="CWI1" s="68"/>
      <c r="CWJ1" s="68"/>
      <c r="CWK1" s="68"/>
      <c r="CWL1" s="68"/>
      <c r="CWM1" s="68"/>
      <c r="CWN1" s="68"/>
      <c r="CWO1" s="68"/>
      <c r="CWP1" s="68"/>
      <c r="CWQ1" s="68"/>
      <c r="CWR1" s="68"/>
      <c r="CWS1" s="68"/>
      <c r="CWT1" s="68"/>
      <c r="CWU1" s="68"/>
      <c r="CWV1" s="68"/>
      <c r="CWW1" s="68"/>
      <c r="CWX1" s="68"/>
      <c r="CWY1" s="68"/>
      <c r="CWZ1" s="68"/>
      <c r="CXA1" s="68"/>
      <c r="CXB1" s="68"/>
      <c r="CXC1" s="68"/>
      <c r="CXD1" s="68"/>
      <c r="CXE1" s="68"/>
      <c r="CXF1" s="68"/>
      <c r="CXG1" s="68"/>
      <c r="CXH1" s="68"/>
      <c r="CXI1" s="68"/>
      <c r="CXJ1" s="68"/>
      <c r="CXK1" s="68"/>
      <c r="CXL1" s="68"/>
      <c r="CXM1" s="68"/>
      <c r="CXN1" s="68"/>
      <c r="CXO1" s="68"/>
      <c r="CXP1" s="68"/>
      <c r="CXQ1" s="68"/>
      <c r="CXR1" s="68"/>
      <c r="CXS1" s="68"/>
      <c r="CXT1" s="68"/>
      <c r="CXU1" s="68"/>
      <c r="CXV1" s="68"/>
      <c r="CXW1" s="68"/>
      <c r="CXX1" s="68"/>
      <c r="CXY1" s="68"/>
      <c r="CXZ1" s="68"/>
      <c r="CYA1" s="68"/>
      <c r="CYB1" s="68"/>
      <c r="CYC1" s="68"/>
      <c r="CYD1" s="68"/>
      <c r="CYE1" s="68"/>
      <c r="CYF1" s="68"/>
      <c r="CYG1" s="68"/>
      <c r="CYH1" s="68"/>
      <c r="CYI1" s="68"/>
      <c r="CYJ1" s="68"/>
      <c r="CYK1" s="68"/>
      <c r="CYL1" s="68"/>
      <c r="CYM1" s="68"/>
      <c r="CYN1" s="68"/>
      <c r="CYO1" s="68"/>
      <c r="CYP1" s="68"/>
      <c r="CYQ1" s="68"/>
      <c r="CYR1" s="68"/>
      <c r="CYS1" s="68"/>
      <c r="CYT1" s="68"/>
      <c r="CYU1" s="68"/>
      <c r="CYV1" s="68"/>
      <c r="CYW1" s="68"/>
      <c r="CYX1" s="68"/>
      <c r="CYY1" s="68"/>
      <c r="CYZ1" s="68"/>
      <c r="CZA1" s="68"/>
      <c r="CZB1" s="68"/>
      <c r="CZC1" s="68"/>
      <c r="CZD1" s="68"/>
      <c r="CZE1" s="68"/>
      <c r="CZF1" s="68"/>
      <c r="CZG1" s="68"/>
      <c r="CZH1" s="68"/>
      <c r="CZI1" s="68"/>
      <c r="CZJ1" s="68"/>
      <c r="CZK1" s="68"/>
      <c r="CZL1" s="68"/>
      <c r="CZM1" s="68"/>
      <c r="CZN1" s="68"/>
      <c r="CZO1" s="68"/>
      <c r="CZP1" s="68"/>
      <c r="CZQ1" s="68"/>
      <c r="CZR1" s="68"/>
      <c r="CZS1" s="68"/>
      <c r="CZT1" s="68"/>
      <c r="CZU1" s="68"/>
      <c r="CZV1" s="68"/>
      <c r="CZW1" s="68"/>
      <c r="CZX1" s="68"/>
      <c r="CZY1" s="68"/>
      <c r="CZZ1" s="68"/>
      <c r="DAA1" s="68"/>
      <c r="DAB1" s="68"/>
      <c r="DAC1" s="68"/>
      <c r="DAD1" s="68"/>
      <c r="DAE1" s="68"/>
      <c r="DAF1" s="68"/>
      <c r="DAG1" s="68"/>
      <c r="DAH1" s="68"/>
      <c r="DAI1" s="68"/>
      <c r="DAJ1" s="68"/>
      <c r="DAK1" s="68"/>
      <c r="DAL1" s="68"/>
      <c r="DAM1" s="68"/>
      <c r="DAN1" s="68"/>
      <c r="DAO1" s="68"/>
      <c r="DAP1" s="68"/>
      <c r="DAQ1" s="68"/>
      <c r="DAR1" s="68"/>
      <c r="DAS1" s="68"/>
      <c r="DAT1" s="68"/>
      <c r="DAU1" s="68"/>
      <c r="DAV1" s="68"/>
      <c r="DAW1" s="68"/>
      <c r="DAX1" s="68"/>
      <c r="DAY1" s="68"/>
      <c r="DAZ1" s="68"/>
      <c r="DBA1" s="68"/>
      <c r="DBB1" s="68"/>
      <c r="DBC1" s="68"/>
      <c r="DBD1" s="68"/>
      <c r="DBE1" s="68"/>
      <c r="DBF1" s="68"/>
      <c r="DBG1" s="68"/>
      <c r="DBH1" s="68"/>
      <c r="DBI1" s="68"/>
      <c r="DBJ1" s="68"/>
      <c r="DBK1" s="68"/>
      <c r="DBL1" s="68"/>
      <c r="DBM1" s="68"/>
      <c r="DBN1" s="68"/>
      <c r="DBO1" s="68"/>
      <c r="DBP1" s="68"/>
      <c r="DBQ1" s="68"/>
      <c r="DBR1" s="68"/>
      <c r="DBS1" s="68"/>
      <c r="DBT1" s="68"/>
      <c r="DBU1" s="68"/>
      <c r="DBV1" s="68"/>
      <c r="DBW1" s="68"/>
      <c r="DBX1" s="68"/>
      <c r="DBY1" s="68"/>
      <c r="DBZ1" s="68"/>
      <c r="DCA1" s="68"/>
      <c r="DCB1" s="68"/>
      <c r="DCC1" s="68"/>
      <c r="DCD1" s="68"/>
      <c r="DCE1" s="68"/>
      <c r="DCF1" s="68"/>
      <c r="DCG1" s="68"/>
      <c r="DCH1" s="68"/>
      <c r="DCI1" s="68"/>
      <c r="DCJ1" s="68"/>
      <c r="DCK1" s="68"/>
      <c r="DCL1" s="68"/>
      <c r="DCM1" s="68"/>
      <c r="DCN1" s="68"/>
      <c r="DCO1" s="68"/>
      <c r="DCP1" s="68"/>
      <c r="DCQ1" s="68"/>
      <c r="DCR1" s="68"/>
      <c r="DCS1" s="68"/>
      <c r="DCT1" s="68"/>
      <c r="DCU1" s="68"/>
      <c r="DCV1" s="68"/>
      <c r="DCW1" s="68"/>
      <c r="DCX1" s="68"/>
      <c r="DCY1" s="68"/>
      <c r="DCZ1" s="68"/>
      <c r="DDA1" s="68"/>
      <c r="DDB1" s="68"/>
      <c r="DDC1" s="68"/>
      <c r="DDD1" s="68"/>
      <c r="DDE1" s="68"/>
      <c r="DDF1" s="68"/>
      <c r="DDG1" s="68"/>
      <c r="DDH1" s="68"/>
      <c r="DDI1" s="68"/>
      <c r="DDJ1" s="68"/>
      <c r="DDK1" s="68"/>
      <c r="DDL1" s="68"/>
      <c r="DDM1" s="68"/>
      <c r="DDN1" s="68"/>
      <c r="DDO1" s="68"/>
      <c r="DDP1" s="68"/>
      <c r="DDQ1" s="68"/>
      <c r="DDR1" s="68"/>
      <c r="DDS1" s="68"/>
      <c r="DDT1" s="68"/>
      <c r="DDU1" s="68"/>
      <c r="DDV1" s="68"/>
      <c r="DDW1" s="68"/>
      <c r="DDX1" s="68"/>
      <c r="DDY1" s="68"/>
      <c r="DDZ1" s="68"/>
      <c r="DEA1" s="68"/>
      <c r="DEB1" s="68"/>
      <c r="DEC1" s="68"/>
      <c r="DED1" s="68"/>
      <c r="DEE1" s="68"/>
      <c r="DEF1" s="68"/>
      <c r="DEG1" s="68"/>
      <c r="DEH1" s="68"/>
      <c r="DEI1" s="68"/>
      <c r="DEJ1" s="68"/>
      <c r="DEK1" s="68"/>
      <c r="DEL1" s="68"/>
      <c r="DEM1" s="68"/>
      <c r="DEN1" s="68"/>
      <c r="DEO1" s="68"/>
      <c r="DEP1" s="68"/>
      <c r="DEQ1" s="68"/>
      <c r="DER1" s="68"/>
      <c r="DES1" s="68"/>
      <c r="DET1" s="68"/>
      <c r="DEU1" s="68"/>
      <c r="DEV1" s="68"/>
      <c r="DEW1" s="68"/>
      <c r="DEX1" s="68"/>
      <c r="DEY1" s="68"/>
      <c r="DEZ1" s="68"/>
      <c r="DFA1" s="68"/>
      <c r="DFB1" s="68"/>
      <c r="DFC1" s="68"/>
      <c r="DFD1" s="68"/>
      <c r="DFE1" s="68"/>
      <c r="DFF1" s="68"/>
      <c r="DFG1" s="68"/>
      <c r="DFH1" s="68"/>
      <c r="DFI1" s="68"/>
      <c r="DFJ1" s="68"/>
      <c r="DFK1" s="68"/>
      <c r="DFL1" s="68"/>
      <c r="DFM1" s="68"/>
      <c r="DFN1" s="68"/>
      <c r="DFO1" s="68"/>
      <c r="DFP1" s="68"/>
      <c r="DFQ1" s="68"/>
      <c r="DFR1" s="68"/>
      <c r="DFS1" s="68"/>
      <c r="DFT1" s="68"/>
      <c r="DFU1" s="68"/>
      <c r="DFV1" s="68"/>
      <c r="DFW1" s="68"/>
      <c r="DFX1" s="68"/>
      <c r="DFY1" s="68"/>
      <c r="DFZ1" s="68"/>
      <c r="DGA1" s="68"/>
      <c r="DGB1" s="68"/>
      <c r="DGC1" s="68"/>
      <c r="DGD1" s="68"/>
      <c r="DGE1" s="68"/>
      <c r="DGF1" s="68"/>
      <c r="DGG1" s="68"/>
      <c r="DGH1" s="68"/>
      <c r="DGI1" s="68"/>
      <c r="DGJ1" s="68"/>
      <c r="DGK1" s="68"/>
      <c r="DGL1" s="68"/>
      <c r="DGM1" s="68"/>
      <c r="DGN1" s="68"/>
      <c r="DGO1" s="68"/>
      <c r="DGP1" s="68"/>
      <c r="DGQ1" s="68"/>
      <c r="DGR1" s="68"/>
      <c r="DGS1" s="68"/>
      <c r="DGT1" s="68"/>
      <c r="DGU1" s="68"/>
      <c r="DGV1" s="68"/>
      <c r="DGW1" s="68"/>
      <c r="DGX1" s="68"/>
      <c r="DGY1" s="68"/>
      <c r="DGZ1" s="68"/>
      <c r="DHA1" s="68"/>
      <c r="DHB1" s="68"/>
      <c r="DHC1" s="68"/>
      <c r="DHD1" s="68"/>
      <c r="DHE1" s="68"/>
      <c r="DHF1" s="68"/>
      <c r="DHG1" s="68"/>
      <c r="DHH1" s="68"/>
      <c r="DHI1" s="68"/>
      <c r="DHJ1" s="68"/>
      <c r="DHK1" s="68"/>
      <c r="DHL1" s="68"/>
      <c r="DHM1" s="68"/>
      <c r="DHN1" s="68"/>
      <c r="DHO1" s="68"/>
      <c r="DHP1" s="68"/>
      <c r="DHQ1" s="68"/>
      <c r="DHR1" s="68"/>
      <c r="DHS1" s="68"/>
      <c r="DHT1" s="68"/>
      <c r="DHU1" s="68"/>
      <c r="DHV1" s="68"/>
      <c r="DHW1" s="68"/>
      <c r="DHX1" s="68"/>
      <c r="DHY1" s="68"/>
      <c r="DHZ1" s="68"/>
      <c r="DIA1" s="68"/>
      <c r="DIB1" s="68"/>
      <c r="DIC1" s="68"/>
      <c r="DID1" s="68"/>
      <c r="DIE1" s="68"/>
      <c r="DIF1" s="68"/>
      <c r="DIG1" s="68"/>
      <c r="DIH1" s="68"/>
      <c r="DII1" s="68"/>
      <c r="DIJ1" s="68"/>
      <c r="DIK1" s="68"/>
      <c r="DIL1" s="68"/>
      <c r="DIM1" s="68"/>
      <c r="DIN1" s="68"/>
      <c r="DIO1" s="68"/>
      <c r="DIP1" s="68"/>
      <c r="DIQ1" s="68"/>
      <c r="DIR1" s="68"/>
      <c r="DIS1" s="68"/>
      <c r="DIT1" s="68"/>
      <c r="DIU1" s="68"/>
      <c r="DIV1" s="68"/>
      <c r="DIW1" s="68"/>
      <c r="DIX1" s="68"/>
      <c r="DIY1" s="68"/>
      <c r="DIZ1" s="68"/>
      <c r="DJA1" s="68"/>
      <c r="DJB1" s="68"/>
      <c r="DJC1" s="68"/>
      <c r="DJD1" s="68"/>
      <c r="DJE1" s="68"/>
      <c r="DJF1" s="68"/>
      <c r="DJG1" s="68"/>
      <c r="DJH1" s="68"/>
      <c r="DJI1" s="68"/>
      <c r="DJJ1" s="68"/>
      <c r="DJK1" s="68"/>
      <c r="DJL1" s="68"/>
      <c r="DJM1" s="68"/>
      <c r="DJN1" s="68"/>
      <c r="DJO1" s="68"/>
      <c r="DJP1" s="68"/>
      <c r="DJQ1" s="68"/>
      <c r="DJR1" s="68"/>
      <c r="DJS1" s="68"/>
      <c r="DJT1" s="68"/>
      <c r="DJU1" s="68"/>
      <c r="DJV1" s="68"/>
      <c r="DJW1" s="68"/>
      <c r="DJX1" s="68"/>
      <c r="DJY1" s="68"/>
      <c r="DJZ1" s="68"/>
      <c r="DKA1" s="68"/>
      <c r="DKB1" s="68"/>
      <c r="DKC1" s="68"/>
      <c r="DKD1" s="68"/>
      <c r="DKE1" s="68"/>
      <c r="DKF1" s="68"/>
      <c r="DKG1" s="68"/>
      <c r="DKH1" s="68"/>
      <c r="DKI1" s="68"/>
      <c r="DKJ1" s="68"/>
      <c r="DKK1" s="68"/>
      <c r="DKL1" s="68"/>
      <c r="DKM1" s="68"/>
      <c r="DKN1" s="68"/>
      <c r="DKO1" s="68"/>
      <c r="DKP1" s="68"/>
      <c r="DKQ1" s="68"/>
      <c r="DKR1" s="68"/>
      <c r="DKS1" s="68"/>
      <c r="DKT1" s="68"/>
      <c r="DKU1" s="68"/>
      <c r="DKV1" s="68"/>
      <c r="DKW1" s="68"/>
      <c r="DKX1" s="68"/>
      <c r="DKY1" s="68"/>
      <c r="DKZ1" s="68"/>
      <c r="DLA1" s="68"/>
      <c r="DLB1" s="68"/>
      <c r="DLC1" s="68"/>
      <c r="DLD1" s="68"/>
      <c r="DLE1" s="68"/>
      <c r="DLF1" s="68"/>
      <c r="DLG1" s="68"/>
      <c r="DLH1" s="68"/>
      <c r="DLI1" s="68"/>
      <c r="DLJ1" s="68"/>
      <c r="DLK1" s="68"/>
      <c r="DLL1" s="68"/>
      <c r="DLM1" s="68"/>
      <c r="DLN1" s="68"/>
      <c r="DLO1" s="68"/>
      <c r="DLP1" s="68"/>
      <c r="DLQ1" s="68"/>
      <c r="DLR1" s="68"/>
      <c r="DLS1" s="68"/>
      <c r="DLT1" s="68"/>
      <c r="DLU1" s="68"/>
      <c r="DLV1" s="68"/>
      <c r="DLW1" s="68"/>
      <c r="DLX1" s="68"/>
      <c r="DLY1" s="68"/>
      <c r="DLZ1" s="68"/>
      <c r="DMA1" s="68"/>
      <c r="DMB1" s="68"/>
      <c r="DMC1" s="68"/>
      <c r="DMD1" s="68"/>
      <c r="DME1" s="68"/>
      <c r="DMF1" s="68"/>
      <c r="DMG1" s="68"/>
      <c r="DMH1" s="68"/>
      <c r="DMI1" s="68"/>
      <c r="DMJ1" s="68"/>
      <c r="DMK1" s="68"/>
      <c r="DML1" s="68"/>
      <c r="DMM1" s="68"/>
      <c r="DMN1" s="68"/>
      <c r="DMO1" s="68"/>
      <c r="DMP1" s="68"/>
      <c r="DMQ1" s="68"/>
      <c r="DMR1" s="68"/>
      <c r="DMS1" s="68"/>
      <c r="DMT1" s="68"/>
      <c r="DMU1" s="68"/>
      <c r="DMV1" s="68"/>
      <c r="DMW1" s="68"/>
      <c r="DMX1" s="68"/>
      <c r="DMY1" s="68"/>
      <c r="DMZ1" s="68"/>
      <c r="DNA1" s="68"/>
      <c r="DNB1" s="68"/>
      <c r="DNC1" s="68"/>
      <c r="DND1" s="68"/>
      <c r="DNE1" s="68"/>
      <c r="DNF1" s="68"/>
      <c r="DNG1" s="68"/>
      <c r="DNH1" s="68"/>
      <c r="DNI1" s="68"/>
      <c r="DNJ1" s="68"/>
      <c r="DNK1" s="68"/>
      <c r="DNL1" s="68"/>
      <c r="DNM1" s="68"/>
      <c r="DNN1" s="68"/>
      <c r="DNO1" s="68"/>
      <c r="DNP1" s="68"/>
      <c r="DNQ1" s="68"/>
      <c r="DNR1" s="68"/>
      <c r="DNS1" s="68"/>
      <c r="DNT1" s="68"/>
      <c r="DNU1" s="68"/>
      <c r="DNV1" s="68"/>
      <c r="DNW1" s="68"/>
      <c r="DNX1" s="68"/>
      <c r="DNY1" s="68"/>
      <c r="DNZ1" s="68"/>
      <c r="DOA1" s="68"/>
      <c r="DOB1" s="68"/>
      <c r="DOC1" s="68"/>
      <c r="DOD1" s="68"/>
      <c r="DOE1" s="68"/>
      <c r="DOF1" s="68"/>
      <c r="DOG1" s="68"/>
      <c r="DOH1" s="68"/>
      <c r="DOI1" s="68"/>
      <c r="DOJ1" s="68"/>
      <c r="DOK1" s="68"/>
      <c r="DOL1" s="68"/>
      <c r="DOM1" s="68"/>
      <c r="DON1" s="68"/>
      <c r="DOO1" s="68"/>
      <c r="DOP1" s="68"/>
      <c r="DOQ1" s="68"/>
      <c r="DOR1" s="68"/>
      <c r="DOS1" s="68"/>
      <c r="DOT1" s="68"/>
      <c r="DOU1" s="68"/>
      <c r="DOV1" s="68"/>
      <c r="DOW1" s="68"/>
      <c r="DOX1" s="68"/>
      <c r="DOY1" s="68"/>
      <c r="DOZ1" s="68"/>
      <c r="DPA1" s="68"/>
      <c r="DPB1" s="68"/>
      <c r="DPC1" s="68"/>
      <c r="DPD1" s="68"/>
      <c r="DPE1" s="68"/>
      <c r="DPF1" s="68"/>
      <c r="DPG1" s="68"/>
      <c r="DPH1" s="68"/>
      <c r="DPI1" s="68"/>
      <c r="DPJ1" s="68"/>
      <c r="DPK1" s="68"/>
      <c r="DPL1" s="68"/>
      <c r="DPM1" s="68"/>
      <c r="DPN1" s="68"/>
      <c r="DPO1" s="68"/>
      <c r="DPP1" s="68"/>
      <c r="DPQ1" s="68"/>
      <c r="DPR1" s="68"/>
      <c r="DPS1" s="68"/>
      <c r="DPT1" s="68"/>
      <c r="DPU1" s="68"/>
      <c r="DPV1" s="68"/>
      <c r="DPW1" s="68"/>
      <c r="DPX1" s="68"/>
      <c r="DPY1" s="68"/>
      <c r="DPZ1" s="68"/>
      <c r="DQA1" s="68"/>
      <c r="DQB1" s="68"/>
      <c r="DQC1" s="68"/>
      <c r="DQD1" s="68"/>
      <c r="DQE1" s="68"/>
      <c r="DQF1" s="68"/>
      <c r="DQG1" s="68"/>
      <c r="DQH1" s="68"/>
      <c r="DQI1" s="68"/>
      <c r="DQJ1" s="68"/>
      <c r="DQK1" s="68"/>
      <c r="DQL1" s="68"/>
      <c r="DQM1" s="68"/>
      <c r="DQN1" s="68"/>
      <c r="DQO1" s="68"/>
      <c r="DQP1" s="68"/>
      <c r="DQQ1" s="68"/>
      <c r="DQR1" s="68"/>
      <c r="DQS1" s="68"/>
      <c r="DQT1" s="68"/>
      <c r="DQU1" s="68"/>
      <c r="DQV1" s="68"/>
      <c r="DQW1" s="68"/>
      <c r="DQX1" s="68"/>
      <c r="DQY1" s="68"/>
      <c r="DQZ1" s="68"/>
      <c r="DRA1" s="68"/>
      <c r="DRB1" s="68"/>
      <c r="DRC1" s="68"/>
      <c r="DRD1" s="68"/>
      <c r="DRE1" s="68"/>
      <c r="DRF1" s="68"/>
      <c r="DRG1" s="68"/>
      <c r="DRH1" s="68"/>
      <c r="DRI1" s="68"/>
      <c r="DRJ1" s="68"/>
      <c r="DRK1" s="68"/>
      <c r="DRL1" s="68"/>
      <c r="DRM1" s="68"/>
      <c r="DRN1" s="68"/>
      <c r="DRO1" s="68"/>
      <c r="DRP1" s="68"/>
      <c r="DRQ1" s="68"/>
      <c r="DRR1" s="68"/>
      <c r="DRS1" s="68"/>
      <c r="DRT1" s="68"/>
      <c r="DRU1" s="68"/>
      <c r="DRV1" s="68"/>
      <c r="DRW1" s="68"/>
      <c r="DRX1" s="68"/>
      <c r="DRY1" s="68"/>
      <c r="DRZ1" s="68"/>
      <c r="DSA1" s="68"/>
      <c r="DSB1" s="68"/>
      <c r="DSC1" s="68"/>
      <c r="DSD1" s="68"/>
      <c r="DSE1" s="68"/>
      <c r="DSF1" s="68"/>
      <c r="DSG1" s="68"/>
      <c r="DSH1" s="68"/>
      <c r="DSI1" s="68"/>
      <c r="DSJ1" s="68"/>
      <c r="DSK1" s="68"/>
      <c r="DSL1" s="68"/>
      <c r="DSM1" s="68"/>
      <c r="DSN1" s="68"/>
      <c r="DSO1" s="68"/>
      <c r="DSP1" s="68"/>
      <c r="DSQ1" s="68"/>
      <c r="DSR1" s="68"/>
      <c r="DSS1" s="68"/>
      <c r="DST1" s="68"/>
      <c r="DSU1" s="68"/>
      <c r="DSV1" s="68"/>
      <c r="DSW1" s="68"/>
      <c r="DSX1" s="68"/>
      <c r="DSY1" s="68"/>
      <c r="DSZ1" s="68"/>
      <c r="DTA1" s="68"/>
      <c r="DTB1" s="68"/>
      <c r="DTC1" s="68"/>
      <c r="DTD1" s="68"/>
      <c r="DTE1" s="68"/>
      <c r="DTF1" s="68"/>
      <c r="DTG1" s="68"/>
      <c r="DTH1" s="68"/>
      <c r="DTI1" s="68"/>
      <c r="DTJ1" s="68"/>
      <c r="DTK1" s="68"/>
      <c r="DTL1" s="68"/>
      <c r="DTM1" s="68"/>
      <c r="DTN1" s="68"/>
      <c r="DTO1" s="68"/>
      <c r="DTP1" s="68"/>
      <c r="DTQ1" s="68"/>
      <c r="DTR1" s="68"/>
      <c r="DTS1" s="68"/>
      <c r="DTT1" s="68"/>
      <c r="DTU1" s="68"/>
      <c r="DTV1" s="68"/>
      <c r="DTW1" s="68"/>
      <c r="DTX1" s="68"/>
      <c r="DTY1" s="68"/>
      <c r="DTZ1" s="68"/>
      <c r="DUA1" s="68"/>
      <c r="DUB1" s="68"/>
      <c r="DUC1" s="68"/>
      <c r="DUD1" s="68"/>
      <c r="DUE1" s="68"/>
      <c r="DUF1" s="68"/>
      <c r="DUG1" s="68"/>
      <c r="DUH1" s="68"/>
      <c r="DUI1" s="68"/>
      <c r="DUJ1" s="68"/>
      <c r="DUK1" s="68"/>
      <c r="DUL1" s="68"/>
      <c r="DUM1" s="68"/>
      <c r="DUN1" s="68"/>
      <c r="DUO1" s="68"/>
      <c r="DUP1" s="68"/>
      <c r="DUQ1" s="68"/>
      <c r="DUR1" s="68"/>
      <c r="DUS1" s="68"/>
      <c r="DUT1" s="68"/>
      <c r="DUU1" s="68"/>
      <c r="DUV1" s="68"/>
      <c r="DUW1" s="68"/>
      <c r="DUX1" s="68"/>
      <c r="DUY1" s="68"/>
      <c r="DUZ1" s="68"/>
      <c r="DVA1" s="68"/>
      <c r="DVB1" s="68"/>
      <c r="DVC1" s="68"/>
      <c r="DVD1" s="68"/>
      <c r="DVE1" s="68"/>
      <c r="DVF1" s="68"/>
      <c r="DVG1" s="68"/>
      <c r="DVH1" s="68"/>
      <c r="DVI1" s="68"/>
      <c r="DVJ1" s="68"/>
      <c r="DVK1" s="68"/>
      <c r="DVL1" s="68"/>
      <c r="DVM1" s="68"/>
      <c r="DVN1" s="68"/>
      <c r="DVO1" s="68"/>
      <c r="DVP1" s="68"/>
      <c r="DVQ1" s="68"/>
      <c r="DVR1" s="68"/>
      <c r="DVS1" s="68"/>
      <c r="DVT1" s="68"/>
      <c r="DVU1" s="68"/>
      <c r="DVV1" s="68"/>
      <c r="DVW1" s="68"/>
      <c r="DVX1" s="68"/>
      <c r="DVY1" s="68"/>
      <c r="DVZ1" s="68"/>
      <c r="DWA1" s="68"/>
      <c r="DWB1" s="68"/>
      <c r="DWC1" s="68"/>
      <c r="DWD1" s="68"/>
      <c r="DWE1" s="68"/>
      <c r="DWF1" s="68"/>
      <c r="DWG1" s="68"/>
      <c r="DWH1" s="68"/>
      <c r="DWI1" s="68"/>
      <c r="DWJ1" s="68"/>
      <c r="DWK1" s="68"/>
      <c r="DWL1" s="68"/>
      <c r="DWM1" s="68"/>
      <c r="DWN1" s="68"/>
      <c r="DWO1" s="68"/>
      <c r="DWP1" s="68"/>
      <c r="DWQ1" s="68"/>
      <c r="DWR1" s="68"/>
      <c r="DWS1" s="68"/>
      <c r="DWT1" s="68"/>
      <c r="DWU1" s="68"/>
      <c r="DWV1" s="68"/>
      <c r="DWW1" s="68"/>
      <c r="DWX1" s="68"/>
      <c r="DWY1" s="68"/>
      <c r="DWZ1" s="68"/>
      <c r="DXA1" s="68"/>
      <c r="DXB1" s="68"/>
      <c r="DXC1" s="68"/>
      <c r="DXD1" s="68"/>
      <c r="DXE1" s="68"/>
      <c r="DXF1" s="68"/>
      <c r="DXG1" s="68"/>
      <c r="DXH1" s="68"/>
      <c r="DXI1" s="68"/>
      <c r="DXJ1" s="68"/>
      <c r="DXK1" s="68"/>
      <c r="DXL1" s="68"/>
      <c r="DXM1" s="68"/>
      <c r="DXN1" s="68"/>
      <c r="DXO1" s="68"/>
      <c r="DXP1" s="68"/>
      <c r="DXQ1" s="68"/>
      <c r="DXR1" s="68"/>
      <c r="DXS1" s="68"/>
      <c r="DXT1" s="68"/>
      <c r="DXU1" s="68"/>
      <c r="DXV1" s="68"/>
      <c r="DXW1" s="68"/>
      <c r="DXX1" s="68"/>
      <c r="DXY1" s="68"/>
      <c r="DXZ1" s="68"/>
      <c r="DYA1" s="68"/>
      <c r="DYB1" s="68"/>
      <c r="DYC1" s="68"/>
      <c r="DYD1" s="68"/>
      <c r="DYE1" s="68"/>
      <c r="DYF1" s="68"/>
      <c r="DYG1" s="68"/>
      <c r="DYH1" s="68"/>
      <c r="DYI1" s="68"/>
      <c r="DYJ1" s="68"/>
      <c r="DYK1" s="68"/>
      <c r="DYL1" s="68"/>
      <c r="DYM1" s="68"/>
      <c r="DYN1" s="68"/>
      <c r="DYO1" s="68"/>
      <c r="DYP1" s="68"/>
      <c r="DYQ1" s="68"/>
      <c r="DYR1" s="68"/>
      <c r="DYS1" s="68"/>
      <c r="DYT1" s="68"/>
      <c r="DYU1" s="68"/>
      <c r="DYV1" s="68"/>
      <c r="DYW1" s="68"/>
      <c r="DYX1" s="68"/>
      <c r="DYY1" s="68"/>
      <c r="DYZ1" s="68"/>
      <c r="DZA1" s="68"/>
      <c r="DZB1" s="68"/>
      <c r="DZC1" s="68"/>
      <c r="DZD1" s="68"/>
      <c r="DZE1" s="68"/>
      <c r="DZF1" s="68"/>
      <c r="DZG1" s="68"/>
      <c r="DZH1" s="68"/>
      <c r="DZI1" s="68"/>
      <c r="DZJ1" s="68"/>
      <c r="DZK1" s="68"/>
      <c r="DZL1" s="68"/>
      <c r="DZM1" s="68"/>
      <c r="DZN1" s="68"/>
      <c r="DZO1" s="68"/>
      <c r="DZP1" s="68"/>
      <c r="DZQ1" s="68"/>
      <c r="DZR1" s="68"/>
      <c r="DZS1" s="68"/>
      <c r="DZT1" s="68"/>
      <c r="DZU1" s="68"/>
      <c r="DZV1" s="68"/>
      <c r="DZW1" s="68"/>
      <c r="DZX1" s="68"/>
      <c r="DZY1" s="68"/>
      <c r="DZZ1" s="68"/>
      <c r="EAA1" s="68"/>
      <c r="EAB1" s="68"/>
      <c r="EAC1" s="68"/>
      <c r="EAD1" s="68"/>
      <c r="EAE1" s="68"/>
      <c r="EAF1" s="68"/>
      <c r="EAG1" s="68"/>
      <c r="EAH1" s="68"/>
      <c r="EAI1" s="68"/>
      <c r="EAJ1" s="68"/>
      <c r="EAK1" s="68"/>
      <c r="EAL1" s="68"/>
      <c r="EAM1" s="68"/>
      <c r="EAN1" s="68"/>
      <c r="EAO1" s="68"/>
      <c r="EAP1" s="68"/>
      <c r="EAQ1" s="68"/>
      <c r="EAR1" s="68"/>
      <c r="EAS1" s="68"/>
      <c r="EAT1" s="68"/>
      <c r="EAU1" s="68"/>
      <c r="EAV1" s="68"/>
      <c r="EAW1" s="68"/>
      <c r="EAX1" s="68"/>
      <c r="EAY1" s="68"/>
      <c r="EAZ1" s="68"/>
      <c r="EBA1" s="68"/>
      <c r="EBB1" s="68"/>
      <c r="EBC1" s="68"/>
      <c r="EBD1" s="68"/>
      <c r="EBE1" s="68"/>
      <c r="EBF1" s="68"/>
      <c r="EBG1" s="68"/>
      <c r="EBH1" s="68"/>
      <c r="EBI1" s="68"/>
      <c r="EBJ1" s="68"/>
      <c r="EBK1" s="68"/>
      <c r="EBL1" s="68"/>
      <c r="EBM1" s="68"/>
      <c r="EBN1" s="68"/>
      <c r="EBO1" s="68"/>
      <c r="EBP1" s="68"/>
      <c r="EBQ1" s="68"/>
      <c r="EBR1" s="68"/>
      <c r="EBS1" s="68"/>
      <c r="EBT1" s="68"/>
      <c r="EBU1" s="68"/>
      <c r="EBV1" s="68"/>
      <c r="EBW1" s="68"/>
      <c r="EBX1" s="68"/>
      <c r="EBY1" s="68"/>
      <c r="EBZ1" s="68"/>
      <c r="ECA1" s="68"/>
      <c r="ECB1" s="68"/>
      <c r="ECC1" s="68"/>
      <c r="ECD1" s="68"/>
      <c r="ECE1" s="68"/>
      <c r="ECF1" s="68"/>
      <c r="ECG1" s="68"/>
      <c r="ECH1" s="68"/>
      <c r="ECI1" s="68"/>
      <c r="ECJ1" s="68"/>
      <c r="ECK1" s="68"/>
      <c r="ECL1" s="68"/>
      <c r="ECM1" s="68"/>
      <c r="ECN1" s="68"/>
      <c r="ECO1" s="68"/>
      <c r="ECP1" s="68"/>
      <c r="ECQ1" s="68"/>
      <c r="ECR1" s="68"/>
      <c r="ECS1" s="68"/>
      <c r="ECT1" s="68"/>
      <c r="ECU1" s="68"/>
      <c r="ECV1" s="68"/>
      <c r="ECW1" s="68"/>
      <c r="ECX1" s="68"/>
      <c r="ECY1" s="68"/>
      <c r="ECZ1" s="68"/>
      <c r="EDA1" s="68"/>
      <c r="EDB1" s="68"/>
      <c r="EDC1" s="68"/>
      <c r="EDD1" s="68"/>
      <c r="EDE1" s="68"/>
      <c r="EDF1" s="68"/>
      <c r="EDG1" s="68"/>
      <c r="EDH1" s="68"/>
      <c r="EDI1" s="68"/>
      <c r="EDJ1" s="68"/>
      <c r="EDK1" s="68"/>
      <c r="EDL1" s="68"/>
      <c r="EDM1" s="68"/>
      <c r="EDN1" s="68"/>
      <c r="EDO1" s="68"/>
      <c r="EDP1" s="68"/>
      <c r="EDQ1" s="68"/>
      <c r="EDR1" s="68"/>
      <c r="EDS1" s="68"/>
      <c r="EDT1" s="68"/>
      <c r="EDU1" s="68"/>
      <c r="EDV1" s="68"/>
      <c r="EDW1" s="68"/>
      <c r="EDX1" s="68"/>
      <c r="EDY1" s="68"/>
      <c r="EDZ1" s="68"/>
      <c r="EEA1" s="68"/>
      <c r="EEB1" s="68"/>
      <c r="EEC1" s="68"/>
      <c r="EED1" s="68"/>
      <c r="EEE1" s="68"/>
      <c r="EEF1" s="68"/>
      <c r="EEG1" s="68"/>
      <c r="EEH1" s="68"/>
      <c r="EEI1" s="68"/>
      <c r="EEJ1" s="68"/>
      <c r="EEK1" s="68"/>
      <c r="EEL1" s="68"/>
      <c r="EEM1" s="68"/>
      <c r="EEN1" s="68"/>
      <c r="EEO1" s="68"/>
      <c r="EEP1" s="68"/>
      <c r="EEQ1" s="68"/>
      <c r="EER1" s="68"/>
      <c r="EES1" s="68"/>
      <c r="EET1" s="68"/>
      <c r="EEU1" s="68"/>
      <c r="EEV1" s="68"/>
      <c r="EEW1" s="68"/>
      <c r="EEX1" s="68"/>
      <c r="EEY1" s="68"/>
      <c r="EEZ1" s="68"/>
      <c r="EFA1" s="68"/>
      <c r="EFB1" s="68"/>
      <c r="EFC1" s="68"/>
      <c r="EFD1" s="68"/>
      <c r="EFE1" s="68"/>
      <c r="EFF1" s="68"/>
      <c r="EFG1" s="68"/>
      <c r="EFH1" s="68"/>
      <c r="EFI1" s="68"/>
      <c r="EFJ1" s="68"/>
      <c r="EFK1" s="68"/>
      <c r="EFL1" s="68"/>
      <c r="EFM1" s="68"/>
      <c r="EFN1" s="68"/>
      <c r="EFO1" s="68"/>
      <c r="EFP1" s="68"/>
      <c r="EFQ1" s="68"/>
      <c r="EFR1" s="68"/>
      <c r="EFS1" s="68"/>
      <c r="EFT1" s="68"/>
      <c r="EFU1" s="68"/>
      <c r="EFV1" s="68"/>
      <c r="EFW1" s="68"/>
      <c r="EFX1" s="68"/>
      <c r="EFY1" s="68"/>
      <c r="EFZ1" s="68"/>
      <c r="EGA1" s="68"/>
      <c r="EGB1" s="68"/>
      <c r="EGC1" s="68"/>
      <c r="EGD1" s="68"/>
      <c r="EGE1" s="68"/>
      <c r="EGF1" s="68"/>
      <c r="EGG1" s="68"/>
      <c r="EGH1" s="68"/>
      <c r="EGI1" s="68"/>
      <c r="EGJ1" s="68"/>
      <c r="EGK1" s="68"/>
      <c r="EGL1" s="68"/>
      <c r="EGM1" s="68"/>
      <c r="EGN1" s="68"/>
      <c r="EGO1" s="68"/>
      <c r="EGP1" s="68"/>
      <c r="EGQ1" s="68"/>
      <c r="EGR1" s="68"/>
      <c r="EGS1" s="68"/>
      <c r="EGT1" s="68"/>
      <c r="EGU1" s="68"/>
      <c r="EGV1" s="68"/>
      <c r="EGW1" s="68"/>
      <c r="EGX1" s="68"/>
      <c r="EGY1" s="68"/>
      <c r="EGZ1" s="68"/>
      <c r="EHA1" s="68"/>
      <c r="EHB1" s="68"/>
      <c r="EHC1" s="68"/>
      <c r="EHD1" s="68"/>
      <c r="EHE1" s="68"/>
      <c r="EHF1" s="68"/>
      <c r="EHG1" s="68"/>
      <c r="EHH1" s="68"/>
      <c r="EHI1" s="68"/>
      <c r="EHJ1" s="68"/>
      <c r="EHK1" s="68"/>
      <c r="EHL1" s="68"/>
      <c r="EHM1" s="68"/>
      <c r="EHN1" s="68"/>
      <c r="EHO1" s="68"/>
      <c r="EHP1" s="68"/>
      <c r="EHQ1" s="68"/>
      <c r="EHR1" s="68"/>
      <c r="EHS1" s="68"/>
      <c r="EHT1" s="68"/>
      <c r="EHU1" s="68"/>
      <c r="EHV1" s="68"/>
      <c r="EHW1" s="68"/>
      <c r="EHX1" s="68"/>
      <c r="EHY1" s="68"/>
      <c r="EHZ1" s="68"/>
      <c r="EIA1" s="68"/>
      <c r="EIB1" s="68"/>
      <c r="EIC1" s="68"/>
      <c r="EID1" s="68"/>
      <c r="EIE1" s="68"/>
      <c r="EIF1" s="68"/>
      <c r="EIG1" s="68"/>
      <c r="EIH1" s="68"/>
      <c r="EII1" s="68"/>
      <c r="EIJ1" s="68"/>
      <c r="EIK1" s="68"/>
      <c r="EIL1" s="68"/>
      <c r="EIM1" s="68"/>
      <c r="EIN1" s="68"/>
      <c r="EIO1" s="68"/>
      <c r="EIP1" s="68"/>
      <c r="EIQ1" s="68"/>
      <c r="EIR1" s="68"/>
      <c r="EIS1" s="68"/>
      <c r="EIT1" s="68"/>
      <c r="EIU1" s="68"/>
      <c r="EIV1" s="68"/>
      <c r="EIW1" s="68"/>
      <c r="EIX1" s="68"/>
      <c r="EIY1" s="68"/>
      <c r="EIZ1" s="68"/>
      <c r="EJA1" s="68"/>
      <c r="EJB1" s="68"/>
      <c r="EJC1" s="68"/>
      <c r="EJD1" s="68"/>
      <c r="EJE1" s="68"/>
      <c r="EJF1" s="68"/>
      <c r="EJG1" s="68"/>
      <c r="EJH1" s="68"/>
      <c r="EJI1" s="68"/>
      <c r="EJJ1" s="68"/>
      <c r="EJK1" s="68"/>
      <c r="EJL1" s="68"/>
      <c r="EJM1" s="68"/>
      <c r="EJN1" s="68"/>
      <c r="EJO1" s="68"/>
      <c r="EJP1" s="68"/>
      <c r="EJQ1" s="68"/>
      <c r="EJR1" s="68"/>
      <c r="EJS1" s="68"/>
      <c r="EJT1" s="68"/>
      <c r="EJU1" s="68"/>
      <c r="EJV1" s="68"/>
      <c r="EJW1" s="68"/>
      <c r="EJX1" s="68"/>
      <c r="EJY1" s="68"/>
      <c r="EJZ1" s="68"/>
      <c r="EKA1" s="68"/>
      <c r="EKB1" s="68"/>
      <c r="EKC1" s="68"/>
      <c r="EKD1" s="68"/>
      <c r="EKE1" s="68"/>
      <c r="EKF1" s="68"/>
      <c r="EKG1" s="68"/>
      <c r="EKH1" s="68"/>
      <c r="EKI1" s="68"/>
      <c r="EKJ1" s="68"/>
      <c r="EKK1" s="68"/>
      <c r="EKL1" s="68"/>
      <c r="EKM1" s="68"/>
      <c r="EKN1" s="68"/>
      <c r="EKO1" s="68"/>
      <c r="EKP1" s="68"/>
      <c r="EKQ1" s="68"/>
      <c r="EKR1" s="68"/>
      <c r="EKS1" s="68"/>
      <c r="EKT1" s="68"/>
      <c r="EKU1" s="68"/>
      <c r="EKV1" s="68"/>
      <c r="EKW1" s="68"/>
      <c r="EKX1" s="68"/>
      <c r="EKY1" s="68"/>
      <c r="EKZ1" s="68"/>
      <c r="ELA1" s="68"/>
      <c r="ELB1" s="68"/>
      <c r="ELC1" s="68"/>
      <c r="ELD1" s="68"/>
      <c r="ELE1" s="68"/>
      <c r="ELF1" s="68"/>
      <c r="ELG1" s="68"/>
      <c r="ELH1" s="68"/>
      <c r="ELI1" s="68"/>
      <c r="ELJ1" s="68"/>
      <c r="ELK1" s="68"/>
      <c r="ELL1" s="68"/>
      <c r="ELM1" s="68"/>
      <c r="ELN1" s="68"/>
      <c r="ELO1" s="68"/>
      <c r="ELP1" s="68"/>
      <c r="ELQ1" s="68"/>
      <c r="ELR1" s="68"/>
      <c r="ELS1" s="68"/>
      <c r="ELT1" s="68"/>
      <c r="ELU1" s="68"/>
      <c r="ELV1" s="68"/>
      <c r="ELW1" s="68"/>
      <c r="ELX1" s="68"/>
      <c r="ELY1" s="68"/>
      <c r="ELZ1" s="68"/>
      <c r="EMA1" s="68"/>
      <c r="EMB1" s="68"/>
      <c r="EMC1" s="68"/>
      <c r="EMD1" s="68"/>
      <c r="EME1" s="68"/>
      <c r="EMF1" s="68"/>
      <c r="EMG1" s="68"/>
      <c r="EMH1" s="68"/>
      <c r="EMI1" s="68"/>
      <c r="EMJ1" s="68"/>
      <c r="EMK1" s="68"/>
      <c r="EML1" s="68"/>
      <c r="EMM1" s="68"/>
      <c r="EMN1" s="68"/>
      <c r="EMO1" s="68"/>
      <c r="EMP1" s="68"/>
      <c r="EMQ1" s="68"/>
      <c r="EMR1" s="68"/>
      <c r="EMS1" s="68"/>
      <c r="EMT1" s="68"/>
      <c r="EMU1" s="68"/>
      <c r="EMV1" s="68"/>
      <c r="EMW1" s="68"/>
      <c r="EMX1" s="68"/>
      <c r="EMY1" s="68"/>
      <c r="EMZ1" s="68"/>
      <c r="ENA1" s="68"/>
      <c r="ENB1" s="68"/>
      <c r="ENC1" s="68"/>
      <c r="END1" s="68"/>
      <c r="ENE1" s="68"/>
      <c r="ENF1" s="68"/>
      <c r="ENG1" s="68"/>
      <c r="ENH1" s="68"/>
      <c r="ENI1" s="68"/>
      <c r="ENJ1" s="68"/>
      <c r="ENK1" s="68"/>
      <c r="ENL1" s="68"/>
      <c r="ENM1" s="68"/>
      <c r="ENN1" s="68"/>
      <c r="ENO1" s="68"/>
      <c r="ENP1" s="68"/>
      <c r="ENQ1" s="68"/>
      <c r="ENR1" s="68"/>
      <c r="ENS1" s="68"/>
      <c r="ENT1" s="68"/>
      <c r="ENU1" s="68"/>
      <c r="ENV1" s="68"/>
      <c r="ENW1" s="68"/>
      <c r="ENX1" s="68"/>
      <c r="ENY1" s="68"/>
      <c r="ENZ1" s="68"/>
      <c r="EOA1" s="68"/>
      <c r="EOB1" s="68"/>
      <c r="EOC1" s="68"/>
      <c r="EOD1" s="68"/>
      <c r="EOE1" s="68"/>
      <c r="EOF1" s="68"/>
      <c r="EOG1" s="68"/>
      <c r="EOH1" s="68"/>
      <c r="EOI1" s="68"/>
      <c r="EOJ1" s="68"/>
      <c r="EOK1" s="68"/>
      <c r="EOL1" s="68"/>
      <c r="EOM1" s="68"/>
      <c r="EON1" s="68"/>
      <c r="EOO1" s="68"/>
      <c r="EOP1" s="68"/>
      <c r="EOQ1" s="68"/>
      <c r="EOR1" s="68"/>
      <c r="EOS1" s="68"/>
      <c r="EOT1" s="68"/>
      <c r="EOU1" s="68"/>
      <c r="EOV1" s="68"/>
      <c r="EOW1" s="68"/>
      <c r="EOX1" s="68"/>
      <c r="EOY1" s="68"/>
      <c r="EOZ1" s="68"/>
      <c r="EPA1" s="68"/>
      <c r="EPB1" s="68"/>
      <c r="EPC1" s="68"/>
      <c r="EPD1" s="68"/>
      <c r="EPE1" s="68"/>
      <c r="EPF1" s="68"/>
      <c r="EPG1" s="68"/>
      <c r="EPH1" s="68"/>
      <c r="EPI1" s="68"/>
      <c r="EPJ1" s="68"/>
      <c r="EPK1" s="68"/>
      <c r="EPL1" s="68"/>
      <c r="EPM1" s="68"/>
      <c r="EPN1" s="68"/>
      <c r="EPO1" s="68"/>
      <c r="EPP1" s="68"/>
      <c r="EPQ1" s="68"/>
      <c r="EPR1" s="68"/>
      <c r="EPS1" s="68"/>
      <c r="EPT1" s="68"/>
      <c r="EPU1" s="68"/>
      <c r="EPV1" s="68"/>
      <c r="EPW1" s="68"/>
      <c r="EPX1" s="68"/>
      <c r="EPY1" s="68"/>
      <c r="EPZ1" s="68"/>
      <c r="EQA1" s="68"/>
      <c r="EQB1" s="68"/>
      <c r="EQC1" s="68"/>
      <c r="EQD1" s="68"/>
      <c r="EQE1" s="68"/>
      <c r="EQF1" s="68"/>
      <c r="EQG1" s="68"/>
      <c r="EQH1" s="68"/>
      <c r="EQI1" s="68"/>
      <c r="EQJ1" s="68"/>
      <c r="EQK1" s="68"/>
      <c r="EQL1" s="68"/>
      <c r="EQM1" s="68"/>
      <c r="EQN1" s="68"/>
      <c r="EQO1" s="68"/>
      <c r="EQP1" s="68"/>
      <c r="EQQ1" s="68"/>
      <c r="EQR1" s="68"/>
      <c r="EQS1" s="68"/>
      <c r="EQT1" s="68"/>
      <c r="EQU1" s="68"/>
      <c r="EQV1" s="68"/>
      <c r="EQW1" s="68"/>
      <c r="EQX1" s="68"/>
      <c r="EQY1" s="68"/>
      <c r="EQZ1" s="68"/>
      <c r="ERA1" s="68"/>
      <c r="ERB1" s="68"/>
      <c r="ERC1" s="68"/>
      <c r="ERD1" s="68"/>
      <c r="ERE1" s="68"/>
      <c r="ERF1" s="68"/>
      <c r="ERG1" s="68"/>
      <c r="ERH1" s="68"/>
      <c r="ERI1" s="68"/>
      <c r="ERJ1" s="68"/>
      <c r="ERK1" s="68"/>
      <c r="ERL1" s="68"/>
      <c r="ERM1" s="68"/>
      <c r="ERN1" s="68"/>
      <c r="ERO1" s="68"/>
      <c r="ERP1" s="68"/>
      <c r="ERQ1" s="68"/>
      <c r="ERR1" s="68"/>
      <c r="ERS1" s="68"/>
      <c r="ERT1" s="68"/>
      <c r="ERU1" s="68"/>
      <c r="ERV1" s="68"/>
      <c r="ERW1" s="68"/>
      <c r="ERX1" s="68"/>
      <c r="ERY1" s="68"/>
      <c r="ERZ1" s="68"/>
      <c r="ESA1" s="68"/>
      <c r="ESB1" s="68"/>
      <c r="ESC1" s="68"/>
      <c r="ESD1" s="68"/>
      <c r="ESE1" s="68"/>
      <c r="ESF1" s="68"/>
      <c r="ESG1" s="68"/>
      <c r="ESH1" s="68"/>
      <c r="ESI1" s="68"/>
      <c r="ESJ1" s="68"/>
      <c r="ESK1" s="68"/>
      <c r="ESL1" s="68"/>
      <c r="ESM1" s="68"/>
      <c r="ESN1" s="68"/>
      <c r="ESO1" s="68"/>
      <c r="ESP1" s="68"/>
      <c r="ESQ1" s="68"/>
      <c r="ESR1" s="68"/>
      <c r="ESS1" s="68"/>
      <c r="EST1" s="68"/>
      <c r="ESU1" s="68"/>
      <c r="ESV1" s="68"/>
      <c r="ESW1" s="68"/>
      <c r="ESX1" s="68"/>
      <c r="ESY1" s="68"/>
      <c r="ESZ1" s="68"/>
      <c r="ETA1" s="68"/>
      <c r="ETB1" s="68"/>
      <c r="ETC1" s="68"/>
      <c r="ETD1" s="68"/>
      <c r="ETE1" s="68"/>
      <c r="ETF1" s="68"/>
      <c r="ETG1" s="68"/>
      <c r="ETH1" s="68"/>
      <c r="ETI1" s="68"/>
      <c r="ETJ1" s="68"/>
      <c r="ETK1" s="68"/>
      <c r="ETL1" s="68"/>
      <c r="ETM1" s="68"/>
      <c r="ETN1" s="68"/>
      <c r="ETO1" s="68"/>
      <c r="ETP1" s="68"/>
      <c r="ETQ1" s="68"/>
      <c r="ETR1" s="68"/>
      <c r="ETS1" s="68"/>
      <c r="ETT1" s="68"/>
      <c r="ETU1" s="68"/>
      <c r="ETV1" s="68"/>
      <c r="ETW1" s="68"/>
      <c r="ETX1" s="68"/>
      <c r="ETY1" s="68"/>
      <c r="ETZ1" s="68"/>
      <c r="EUA1" s="68"/>
      <c r="EUB1" s="68"/>
      <c r="EUC1" s="68"/>
      <c r="EUD1" s="68"/>
      <c r="EUE1" s="68"/>
      <c r="EUF1" s="68"/>
      <c r="EUG1" s="68"/>
      <c r="EUH1" s="68"/>
      <c r="EUI1" s="68"/>
      <c r="EUJ1" s="68"/>
      <c r="EUK1" s="68"/>
      <c r="EUL1" s="68"/>
      <c r="EUM1" s="68"/>
      <c r="EUN1" s="68"/>
      <c r="EUO1" s="68"/>
      <c r="EUP1" s="68"/>
      <c r="EUQ1" s="68"/>
      <c r="EUR1" s="68"/>
      <c r="EUS1" s="68"/>
      <c r="EUT1" s="68"/>
      <c r="EUU1" s="68"/>
      <c r="EUV1" s="68"/>
      <c r="EUW1" s="68"/>
      <c r="EUX1" s="68"/>
      <c r="EUY1" s="68"/>
      <c r="EUZ1" s="68"/>
      <c r="EVA1" s="68"/>
      <c r="EVB1" s="68"/>
      <c r="EVC1" s="68"/>
      <c r="EVD1" s="68"/>
      <c r="EVE1" s="68"/>
      <c r="EVF1" s="68"/>
      <c r="EVG1" s="68"/>
      <c r="EVH1" s="68"/>
      <c r="EVI1" s="68"/>
      <c r="EVJ1" s="68"/>
      <c r="EVK1" s="68"/>
      <c r="EVL1" s="68"/>
      <c r="EVM1" s="68"/>
      <c r="EVN1" s="68"/>
      <c r="EVO1" s="68"/>
      <c r="EVP1" s="68"/>
      <c r="EVQ1" s="68"/>
      <c r="EVR1" s="68"/>
      <c r="EVS1" s="68"/>
      <c r="EVT1" s="68"/>
      <c r="EVU1" s="68"/>
      <c r="EVV1" s="68"/>
      <c r="EVW1" s="68"/>
      <c r="EVX1" s="68"/>
      <c r="EVY1" s="68"/>
      <c r="EVZ1" s="68"/>
      <c r="EWA1" s="68"/>
      <c r="EWB1" s="68"/>
      <c r="EWC1" s="68"/>
      <c r="EWD1" s="68"/>
      <c r="EWE1" s="68"/>
      <c r="EWF1" s="68"/>
      <c r="EWG1" s="68"/>
      <c r="EWH1" s="68"/>
      <c r="EWI1" s="68"/>
      <c r="EWJ1" s="68"/>
      <c r="EWK1" s="68"/>
      <c r="EWL1" s="68"/>
      <c r="EWM1" s="68"/>
      <c r="EWN1" s="68"/>
      <c r="EWO1" s="68"/>
      <c r="EWP1" s="68"/>
      <c r="EWQ1" s="68"/>
      <c r="EWR1" s="68"/>
      <c r="EWS1" s="68"/>
      <c r="EWT1" s="68"/>
      <c r="EWU1" s="68"/>
      <c r="EWV1" s="68"/>
      <c r="EWW1" s="68"/>
      <c r="EWX1" s="68"/>
      <c r="EWY1" s="68"/>
      <c r="EWZ1" s="68"/>
      <c r="EXA1" s="68"/>
      <c r="EXB1" s="68"/>
      <c r="EXC1" s="68"/>
      <c r="EXD1" s="68"/>
      <c r="EXE1" s="68"/>
      <c r="EXF1" s="68"/>
      <c r="EXG1" s="68"/>
      <c r="EXH1" s="68"/>
      <c r="EXI1" s="68"/>
      <c r="EXJ1" s="68"/>
      <c r="EXK1" s="68"/>
      <c r="EXL1" s="68"/>
      <c r="EXM1" s="68"/>
      <c r="EXN1" s="68"/>
      <c r="EXO1" s="68"/>
      <c r="EXP1" s="68"/>
      <c r="EXQ1" s="68"/>
      <c r="EXR1" s="68"/>
      <c r="EXS1" s="68"/>
      <c r="EXT1" s="68"/>
      <c r="EXU1" s="68"/>
      <c r="EXV1" s="68"/>
      <c r="EXW1" s="68"/>
      <c r="EXX1" s="68"/>
      <c r="EXY1" s="68"/>
      <c r="EXZ1" s="68"/>
      <c r="EYA1" s="68"/>
      <c r="EYB1" s="68"/>
      <c r="EYC1" s="68"/>
      <c r="EYD1" s="68"/>
      <c r="EYE1" s="68"/>
      <c r="EYF1" s="68"/>
      <c r="EYG1" s="68"/>
      <c r="EYH1" s="68"/>
      <c r="EYI1" s="68"/>
      <c r="EYJ1" s="68"/>
      <c r="EYK1" s="68"/>
      <c r="EYL1" s="68"/>
      <c r="EYM1" s="68"/>
      <c r="EYN1" s="68"/>
      <c r="EYO1" s="68"/>
      <c r="EYP1" s="68"/>
      <c r="EYQ1" s="68"/>
      <c r="EYR1" s="68"/>
      <c r="EYS1" s="68"/>
      <c r="EYT1" s="68"/>
      <c r="EYU1" s="68"/>
      <c r="EYV1" s="68"/>
      <c r="EYW1" s="68"/>
      <c r="EYX1" s="68"/>
      <c r="EYY1" s="68"/>
      <c r="EYZ1" s="68"/>
      <c r="EZA1" s="68"/>
      <c r="EZB1" s="68"/>
      <c r="EZC1" s="68"/>
      <c r="EZD1" s="68"/>
      <c r="EZE1" s="68"/>
      <c r="EZF1" s="68"/>
      <c r="EZG1" s="68"/>
      <c r="EZH1" s="68"/>
      <c r="EZI1" s="68"/>
      <c r="EZJ1" s="68"/>
      <c r="EZK1" s="68"/>
      <c r="EZL1" s="68"/>
      <c r="EZM1" s="68"/>
      <c r="EZN1" s="68"/>
      <c r="EZO1" s="68"/>
      <c r="EZP1" s="68"/>
      <c r="EZQ1" s="68"/>
      <c r="EZR1" s="68"/>
      <c r="EZS1" s="68"/>
      <c r="EZT1" s="68"/>
      <c r="EZU1" s="68"/>
      <c r="EZV1" s="68"/>
      <c r="EZW1" s="68"/>
      <c r="EZX1" s="68"/>
      <c r="EZY1" s="68"/>
      <c r="EZZ1" s="68"/>
      <c r="FAA1" s="68"/>
      <c r="FAB1" s="68"/>
      <c r="FAC1" s="68"/>
      <c r="FAD1" s="68"/>
      <c r="FAE1" s="68"/>
      <c r="FAF1" s="68"/>
      <c r="FAG1" s="68"/>
      <c r="FAH1" s="68"/>
      <c r="FAI1" s="68"/>
      <c r="FAJ1" s="68"/>
      <c r="FAK1" s="68"/>
      <c r="FAL1" s="68"/>
      <c r="FAM1" s="68"/>
      <c r="FAN1" s="68"/>
      <c r="FAO1" s="68"/>
      <c r="FAP1" s="68"/>
      <c r="FAQ1" s="68"/>
      <c r="FAR1" s="68"/>
      <c r="FAS1" s="68"/>
      <c r="FAT1" s="68"/>
      <c r="FAU1" s="68"/>
      <c r="FAV1" s="68"/>
      <c r="FAW1" s="68"/>
      <c r="FAX1" s="68"/>
      <c r="FAY1" s="68"/>
      <c r="FAZ1" s="68"/>
      <c r="FBA1" s="68"/>
      <c r="FBB1" s="68"/>
      <c r="FBC1" s="68"/>
      <c r="FBD1" s="68"/>
      <c r="FBE1" s="68"/>
      <c r="FBF1" s="68"/>
      <c r="FBG1" s="68"/>
      <c r="FBH1" s="68"/>
      <c r="FBI1" s="68"/>
      <c r="FBJ1" s="68"/>
      <c r="FBK1" s="68"/>
      <c r="FBL1" s="68"/>
      <c r="FBM1" s="68"/>
      <c r="FBN1" s="68"/>
      <c r="FBO1" s="68"/>
      <c r="FBP1" s="68"/>
      <c r="FBQ1" s="68"/>
      <c r="FBR1" s="68"/>
      <c r="FBS1" s="68"/>
      <c r="FBT1" s="68"/>
      <c r="FBU1" s="68"/>
      <c r="FBV1" s="68"/>
      <c r="FBW1" s="68"/>
      <c r="FBX1" s="68"/>
      <c r="FBY1" s="68"/>
      <c r="FBZ1" s="68"/>
      <c r="FCA1" s="68"/>
      <c r="FCB1" s="68"/>
      <c r="FCC1" s="68"/>
      <c r="FCD1" s="68"/>
      <c r="FCE1" s="68"/>
      <c r="FCF1" s="68"/>
      <c r="FCG1" s="68"/>
      <c r="FCH1" s="68"/>
      <c r="FCI1" s="68"/>
      <c r="FCJ1" s="68"/>
      <c r="FCK1" s="68"/>
      <c r="FCL1" s="68"/>
      <c r="FCM1" s="68"/>
      <c r="FCN1" s="68"/>
      <c r="FCO1" s="68"/>
      <c r="FCP1" s="68"/>
      <c r="FCQ1" s="68"/>
      <c r="FCR1" s="68"/>
      <c r="FCS1" s="68"/>
      <c r="FCT1" s="68"/>
      <c r="FCU1" s="68"/>
      <c r="FCV1" s="68"/>
      <c r="FCW1" s="68"/>
      <c r="FCX1" s="68"/>
      <c r="FCY1" s="68"/>
      <c r="FCZ1" s="68"/>
      <c r="FDA1" s="68"/>
      <c r="FDB1" s="68"/>
      <c r="FDC1" s="68"/>
      <c r="FDD1" s="68"/>
      <c r="FDE1" s="68"/>
      <c r="FDF1" s="68"/>
      <c r="FDG1" s="68"/>
      <c r="FDH1" s="68"/>
      <c r="FDI1" s="68"/>
      <c r="FDJ1" s="68"/>
      <c r="FDK1" s="68"/>
      <c r="FDL1" s="68"/>
      <c r="FDM1" s="68"/>
      <c r="FDN1" s="68"/>
      <c r="FDO1" s="68"/>
      <c r="FDP1" s="68"/>
      <c r="FDQ1" s="68"/>
      <c r="FDR1" s="68"/>
      <c r="FDS1" s="68"/>
      <c r="FDT1" s="68"/>
      <c r="FDU1" s="68"/>
      <c r="FDV1" s="68"/>
      <c r="FDW1" s="68"/>
      <c r="FDX1" s="68"/>
      <c r="FDY1" s="68"/>
      <c r="FDZ1" s="68"/>
      <c r="FEA1" s="68"/>
      <c r="FEB1" s="68"/>
      <c r="FEC1" s="68"/>
      <c r="FED1" s="68"/>
      <c r="FEE1" s="68"/>
      <c r="FEF1" s="68"/>
      <c r="FEG1" s="68"/>
      <c r="FEH1" s="68"/>
      <c r="FEI1" s="68"/>
      <c r="FEJ1" s="68"/>
      <c r="FEK1" s="68"/>
      <c r="FEL1" s="68"/>
      <c r="FEM1" s="68"/>
      <c r="FEN1" s="68"/>
      <c r="FEO1" s="68"/>
      <c r="FEP1" s="68"/>
      <c r="FEQ1" s="68"/>
      <c r="FER1" s="68"/>
      <c r="FES1" s="68"/>
      <c r="FET1" s="68"/>
      <c r="FEU1" s="68"/>
      <c r="FEV1" s="68"/>
      <c r="FEW1" s="68"/>
      <c r="FEX1" s="68"/>
      <c r="FEY1" s="68"/>
      <c r="FEZ1" s="68"/>
      <c r="FFA1" s="68"/>
      <c r="FFB1" s="68"/>
      <c r="FFC1" s="68"/>
      <c r="FFD1" s="68"/>
      <c r="FFE1" s="68"/>
      <c r="FFF1" s="68"/>
      <c r="FFG1" s="68"/>
      <c r="FFH1" s="68"/>
      <c r="FFI1" s="68"/>
      <c r="FFJ1" s="68"/>
      <c r="FFK1" s="68"/>
      <c r="FFL1" s="68"/>
      <c r="FFM1" s="68"/>
      <c r="FFN1" s="68"/>
      <c r="FFO1" s="68"/>
      <c r="FFP1" s="68"/>
      <c r="FFQ1" s="68"/>
      <c r="FFR1" s="68"/>
      <c r="FFS1" s="68"/>
      <c r="FFT1" s="68"/>
      <c r="FFU1" s="68"/>
      <c r="FFV1" s="68"/>
      <c r="FFW1" s="68"/>
      <c r="FFX1" s="68"/>
      <c r="FFY1" s="68"/>
      <c r="FFZ1" s="68"/>
      <c r="FGA1" s="68"/>
      <c r="FGB1" s="68"/>
      <c r="FGC1" s="68"/>
      <c r="FGD1" s="68"/>
      <c r="FGE1" s="68"/>
      <c r="FGF1" s="68"/>
      <c r="FGG1" s="68"/>
      <c r="FGH1" s="68"/>
      <c r="FGI1" s="68"/>
      <c r="FGJ1" s="68"/>
      <c r="FGK1" s="68"/>
      <c r="FGL1" s="68"/>
      <c r="FGM1" s="68"/>
      <c r="FGN1" s="68"/>
      <c r="FGO1" s="68"/>
      <c r="FGP1" s="68"/>
      <c r="FGQ1" s="68"/>
      <c r="FGR1" s="68"/>
      <c r="FGS1" s="68"/>
      <c r="FGT1" s="68"/>
      <c r="FGU1" s="68"/>
      <c r="FGV1" s="68"/>
      <c r="FGW1" s="68"/>
      <c r="FGX1" s="68"/>
      <c r="FGY1" s="68"/>
      <c r="FGZ1" s="68"/>
      <c r="FHA1" s="68"/>
      <c r="FHB1" s="68"/>
      <c r="FHC1" s="68"/>
      <c r="FHD1" s="68"/>
      <c r="FHE1" s="68"/>
      <c r="FHF1" s="68"/>
      <c r="FHG1" s="68"/>
      <c r="FHH1" s="68"/>
      <c r="FHI1" s="68"/>
      <c r="FHJ1" s="68"/>
      <c r="FHK1" s="68"/>
      <c r="FHL1" s="68"/>
      <c r="FHM1" s="68"/>
      <c r="FHN1" s="68"/>
      <c r="FHO1" s="68"/>
      <c r="FHP1" s="68"/>
      <c r="FHQ1" s="68"/>
      <c r="FHR1" s="68"/>
      <c r="FHS1" s="68"/>
      <c r="FHT1" s="68"/>
      <c r="FHU1" s="68"/>
      <c r="FHV1" s="68"/>
      <c r="FHW1" s="68"/>
      <c r="FHX1" s="68"/>
      <c r="FHY1" s="68"/>
      <c r="FHZ1" s="68"/>
      <c r="FIA1" s="68"/>
      <c r="FIB1" s="68"/>
      <c r="FIC1" s="68"/>
      <c r="FID1" s="68"/>
      <c r="FIE1" s="68"/>
      <c r="FIF1" s="68"/>
      <c r="FIG1" s="68"/>
      <c r="FIH1" s="68"/>
      <c r="FII1" s="68"/>
      <c r="FIJ1" s="68"/>
      <c r="FIK1" s="68"/>
      <c r="FIL1" s="68"/>
      <c r="FIM1" s="68"/>
      <c r="FIN1" s="68"/>
      <c r="FIO1" s="68"/>
      <c r="FIP1" s="68"/>
      <c r="FIQ1" s="68"/>
      <c r="FIR1" s="68"/>
      <c r="FIS1" s="68"/>
      <c r="FIT1" s="68"/>
      <c r="FIU1" s="68"/>
      <c r="FIV1" s="68"/>
      <c r="FIW1" s="68"/>
      <c r="FIX1" s="68"/>
      <c r="FIY1" s="68"/>
      <c r="FIZ1" s="68"/>
      <c r="FJA1" s="68"/>
      <c r="FJB1" s="68"/>
      <c r="FJC1" s="68"/>
      <c r="FJD1" s="68"/>
      <c r="FJE1" s="68"/>
      <c r="FJF1" s="68"/>
      <c r="FJG1" s="68"/>
      <c r="FJH1" s="68"/>
      <c r="FJI1" s="68"/>
      <c r="FJJ1" s="68"/>
      <c r="FJK1" s="68"/>
      <c r="FJL1" s="68"/>
      <c r="FJM1" s="68"/>
      <c r="FJN1" s="68"/>
      <c r="FJO1" s="68"/>
      <c r="FJP1" s="68"/>
      <c r="FJQ1" s="68"/>
      <c r="FJR1" s="68"/>
      <c r="FJS1" s="68"/>
      <c r="FJT1" s="68"/>
      <c r="FJU1" s="68"/>
      <c r="FJV1" s="68"/>
      <c r="FJW1" s="68"/>
      <c r="FJX1" s="68"/>
      <c r="FJY1" s="68"/>
      <c r="FJZ1" s="68"/>
      <c r="FKA1" s="68"/>
      <c r="FKB1" s="68"/>
      <c r="FKC1" s="68"/>
      <c r="FKD1" s="68"/>
      <c r="FKE1" s="68"/>
      <c r="FKF1" s="68"/>
      <c r="FKG1" s="68"/>
      <c r="FKH1" s="68"/>
      <c r="FKI1" s="68"/>
      <c r="FKJ1" s="68"/>
      <c r="FKK1" s="68"/>
      <c r="FKL1" s="68"/>
      <c r="FKM1" s="68"/>
      <c r="FKN1" s="68"/>
      <c r="FKO1" s="68"/>
      <c r="FKP1" s="68"/>
      <c r="FKQ1" s="68"/>
      <c r="FKR1" s="68"/>
      <c r="FKS1" s="68"/>
      <c r="FKT1" s="68"/>
      <c r="FKU1" s="68"/>
      <c r="FKV1" s="68"/>
      <c r="FKW1" s="68"/>
      <c r="FKX1" s="68"/>
      <c r="FKY1" s="68"/>
      <c r="FKZ1" s="68"/>
      <c r="FLA1" s="68"/>
      <c r="FLB1" s="68"/>
      <c r="FLC1" s="68"/>
      <c r="FLD1" s="68"/>
      <c r="FLE1" s="68"/>
      <c r="FLF1" s="68"/>
      <c r="FLG1" s="68"/>
      <c r="FLH1" s="68"/>
      <c r="FLI1" s="68"/>
      <c r="FLJ1" s="68"/>
      <c r="FLK1" s="68"/>
      <c r="FLL1" s="68"/>
      <c r="FLM1" s="68"/>
      <c r="FLN1" s="68"/>
      <c r="FLO1" s="68"/>
      <c r="FLP1" s="68"/>
      <c r="FLQ1" s="68"/>
      <c r="FLR1" s="68"/>
      <c r="FLS1" s="68"/>
      <c r="FLT1" s="68"/>
      <c r="FLU1" s="68"/>
      <c r="FLV1" s="68"/>
      <c r="FLW1" s="68"/>
      <c r="FLX1" s="68"/>
      <c r="FLY1" s="68"/>
      <c r="FLZ1" s="68"/>
      <c r="FMA1" s="68"/>
      <c r="FMB1" s="68"/>
      <c r="FMC1" s="68"/>
      <c r="FMD1" s="68"/>
      <c r="FME1" s="68"/>
      <c r="FMF1" s="68"/>
      <c r="FMG1" s="68"/>
      <c r="FMH1" s="68"/>
      <c r="FMI1" s="68"/>
      <c r="FMJ1" s="68"/>
      <c r="FMK1" s="68"/>
      <c r="FML1" s="68"/>
      <c r="FMM1" s="68"/>
      <c r="FMN1" s="68"/>
      <c r="FMO1" s="68"/>
      <c r="FMP1" s="68"/>
      <c r="FMQ1" s="68"/>
      <c r="FMR1" s="68"/>
      <c r="FMS1" s="68"/>
      <c r="FMT1" s="68"/>
      <c r="FMU1" s="68"/>
      <c r="FMV1" s="68"/>
      <c r="FMW1" s="68"/>
      <c r="FMX1" s="68"/>
      <c r="FMY1" s="68"/>
      <c r="FMZ1" s="68"/>
      <c r="FNA1" s="68"/>
      <c r="FNB1" s="68"/>
      <c r="FNC1" s="68"/>
      <c r="FND1" s="68"/>
      <c r="FNE1" s="68"/>
      <c r="FNF1" s="68"/>
      <c r="FNG1" s="68"/>
      <c r="FNH1" s="68"/>
      <c r="FNI1" s="68"/>
      <c r="FNJ1" s="68"/>
      <c r="FNK1" s="68"/>
      <c r="FNL1" s="68"/>
      <c r="FNM1" s="68"/>
      <c r="FNN1" s="68"/>
      <c r="FNO1" s="68"/>
      <c r="FNP1" s="68"/>
      <c r="FNQ1" s="68"/>
      <c r="FNR1" s="68"/>
      <c r="FNS1" s="68"/>
      <c r="FNT1" s="68"/>
      <c r="FNU1" s="68"/>
      <c r="FNV1" s="68"/>
      <c r="FNW1" s="68"/>
      <c r="FNX1" s="68"/>
      <c r="FNY1" s="68"/>
      <c r="FNZ1" s="68"/>
      <c r="FOA1" s="68"/>
      <c r="FOB1" s="68"/>
      <c r="FOC1" s="68"/>
      <c r="FOD1" s="68"/>
      <c r="FOE1" s="68"/>
      <c r="FOF1" s="68"/>
      <c r="FOG1" s="68"/>
      <c r="FOH1" s="68"/>
      <c r="FOI1" s="68"/>
      <c r="FOJ1" s="68"/>
      <c r="FOK1" s="68"/>
      <c r="FOL1" s="68"/>
      <c r="FOM1" s="68"/>
      <c r="FON1" s="68"/>
      <c r="FOO1" s="68"/>
      <c r="FOP1" s="68"/>
      <c r="FOQ1" s="68"/>
      <c r="FOR1" s="68"/>
      <c r="FOS1" s="68"/>
      <c r="FOT1" s="68"/>
      <c r="FOU1" s="68"/>
      <c r="FOV1" s="68"/>
      <c r="FOW1" s="68"/>
      <c r="FOX1" s="68"/>
      <c r="FOY1" s="68"/>
      <c r="FOZ1" s="68"/>
      <c r="FPA1" s="68"/>
      <c r="FPB1" s="68"/>
      <c r="FPC1" s="68"/>
      <c r="FPD1" s="68"/>
      <c r="FPE1" s="68"/>
      <c r="FPF1" s="68"/>
      <c r="FPG1" s="68"/>
      <c r="FPH1" s="68"/>
      <c r="FPI1" s="68"/>
      <c r="FPJ1" s="68"/>
      <c r="FPK1" s="68"/>
      <c r="FPL1" s="68"/>
      <c r="FPM1" s="68"/>
      <c r="FPN1" s="68"/>
      <c r="FPO1" s="68"/>
      <c r="FPP1" s="68"/>
      <c r="FPQ1" s="68"/>
      <c r="FPR1" s="68"/>
      <c r="FPS1" s="68"/>
      <c r="FPT1" s="68"/>
      <c r="FPU1" s="68"/>
      <c r="FPV1" s="68"/>
      <c r="FPW1" s="68"/>
      <c r="FPX1" s="68"/>
      <c r="FPY1" s="68"/>
      <c r="FPZ1" s="68"/>
      <c r="FQA1" s="68"/>
      <c r="FQB1" s="68"/>
      <c r="FQC1" s="68"/>
      <c r="FQD1" s="68"/>
      <c r="FQE1" s="68"/>
      <c r="FQF1" s="68"/>
      <c r="FQG1" s="68"/>
      <c r="FQH1" s="68"/>
      <c r="FQI1" s="68"/>
      <c r="FQJ1" s="68"/>
      <c r="FQK1" s="68"/>
      <c r="FQL1" s="68"/>
      <c r="FQM1" s="68"/>
      <c r="FQN1" s="68"/>
      <c r="FQO1" s="68"/>
      <c r="FQP1" s="68"/>
      <c r="FQQ1" s="68"/>
      <c r="FQR1" s="68"/>
      <c r="FQS1" s="68"/>
      <c r="FQT1" s="68"/>
      <c r="FQU1" s="68"/>
      <c r="FQV1" s="68"/>
      <c r="FQW1" s="68"/>
      <c r="FQX1" s="68"/>
      <c r="FQY1" s="68"/>
      <c r="FQZ1" s="68"/>
      <c r="FRA1" s="68"/>
      <c r="FRB1" s="68"/>
      <c r="FRC1" s="68"/>
      <c r="FRD1" s="68"/>
      <c r="FRE1" s="68"/>
      <c r="FRF1" s="68"/>
      <c r="FRG1" s="68"/>
      <c r="FRH1" s="68"/>
      <c r="FRI1" s="68"/>
      <c r="FRJ1" s="68"/>
      <c r="FRK1" s="68"/>
      <c r="FRL1" s="68"/>
      <c r="FRM1" s="68"/>
      <c r="FRN1" s="68"/>
      <c r="FRO1" s="68"/>
      <c r="FRP1" s="68"/>
      <c r="FRQ1" s="68"/>
      <c r="FRR1" s="68"/>
      <c r="FRS1" s="68"/>
      <c r="FRT1" s="68"/>
      <c r="FRU1" s="68"/>
      <c r="FRV1" s="68"/>
      <c r="FRW1" s="68"/>
      <c r="FRX1" s="68"/>
      <c r="FRY1" s="68"/>
      <c r="FRZ1" s="68"/>
      <c r="FSA1" s="68"/>
      <c r="FSB1" s="68"/>
      <c r="FSC1" s="68"/>
      <c r="FSD1" s="68"/>
      <c r="FSE1" s="68"/>
      <c r="FSF1" s="68"/>
      <c r="FSG1" s="68"/>
      <c r="FSH1" s="68"/>
      <c r="FSI1" s="68"/>
      <c r="FSJ1" s="68"/>
      <c r="FSK1" s="68"/>
      <c r="FSL1" s="68"/>
      <c r="FSM1" s="68"/>
      <c r="FSN1" s="68"/>
      <c r="FSO1" s="68"/>
      <c r="FSP1" s="68"/>
      <c r="FSQ1" s="68"/>
      <c r="FSR1" s="68"/>
      <c r="FSS1" s="68"/>
      <c r="FST1" s="68"/>
      <c r="FSU1" s="68"/>
      <c r="FSV1" s="68"/>
      <c r="FSW1" s="68"/>
      <c r="FSX1" s="68"/>
      <c r="FSY1" s="68"/>
      <c r="FSZ1" s="68"/>
      <c r="FTA1" s="68"/>
      <c r="FTB1" s="68"/>
      <c r="FTC1" s="68"/>
      <c r="FTD1" s="68"/>
      <c r="FTE1" s="68"/>
      <c r="FTF1" s="68"/>
      <c r="FTG1" s="68"/>
      <c r="FTH1" s="68"/>
      <c r="FTI1" s="68"/>
      <c r="FTJ1" s="68"/>
      <c r="FTK1" s="68"/>
      <c r="FTL1" s="68"/>
      <c r="FTM1" s="68"/>
      <c r="FTN1" s="68"/>
      <c r="FTO1" s="68"/>
      <c r="FTP1" s="68"/>
      <c r="FTQ1" s="68"/>
      <c r="FTR1" s="68"/>
      <c r="FTS1" s="68"/>
      <c r="FTT1" s="68"/>
      <c r="FTU1" s="68"/>
      <c r="FTV1" s="68"/>
      <c r="FTW1" s="68"/>
      <c r="FTX1" s="68"/>
      <c r="FTY1" s="68"/>
      <c r="FTZ1" s="68"/>
      <c r="FUA1" s="68"/>
      <c r="FUB1" s="68"/>
      <c r="FUC1" s="68"/>
      <c r="FUD1" s="68"/>
      <c r="FUE1" s="68"/>
      <c r="FUF1" s="68"/>
      <c r="FUG1" s="68"/>
      <c r="FUH1" s="68"/>
      <c r="FUI1" s="68"/>
      <c r="FUJ1" s="68"/>
      <c r="FUK1" s="68"/>
      <c r="FUL1" s="68"/>
      <c r="FUM1" s="68"/>
      <c r="FUN1" s="68"/>
      <c r="FUO1" s="68"/>
      <c r="FUP1" s="68"/>
      <c r="FUQ1" s="68"/>
      <c r="FUR1" s="68"/>
      <c r="FUS1" s="68"/>
      <c r="FUT1" s="68"/>
      <c r="FUU1" s="68"/>
      <c r="FUV1" s="68"/>
      <c r="FUW1" s="68"/>
      <c r="FUX1" s="68"/>
      <c r="FUY1" s="68"/>
      <c r="FUZ1" s="68"/>
      <c r="FVA1" s="68"/>
      <c r="FVB1" s="68"/>
      <c r="FVC1" s="68"/>
      <c r="FVD1" s="68"/>
      <c r="FVE1" s="68"/>
      <c r="FVF1" s="68"/>
      <c r="FVG1" s="68"/>
      <c r="FVH1" s="68"/>
      <c r="FVI1" s="68"/>
      <c r="FVJ1" s="68"/>
      <c r="FVK1" s="68"/>
      <c r="FVL1" s="68"/>
      <c r="FVM1" s="68"/>
      <c r="FVN1" s="68"/>
      <c r="FVO1" s="68"/>
      <c r="FVP1" s="68"/>
      <c r="FVQ1" s="68"/>
      <c r="FVR1" s="68"/>
      <c r="FVS1" s="68"/>
      <c r="FVT1" s="68"/>
      <c r="FVU1" s="68"/>
      <c r="FVV1" s="68"/>
      <c r="FVW1" s="68"/>
      <c r="FVX1" s="68"/>
      <c r="FVY1" s="68"/>
      <c r="FVZ1" s="68"/>
      <c r="FWA1" s="68"/>
      <c r="FWB1" s="68"/>
      <c r="FWC1" s="68"/>
      <c r="FWD1" s="68"/>
      <c r="FWE1" s="68"/>
      <c r="FWF1" s="68"/>
      <c r="FWG1" s="68"/>
      <c r="FWH1" s="68"/>
      <c r="FWI1" s="68"/>
      <c r="FWJ1" s="68"/>
      <c r="FWK1" s="68"/>
      <c r="FWL1" s="68"/>
      <c r="FWM1" s="68"/>
      <c r="FWN1" s="68"/>
      <c r="FWO1" s="68"/>
      <c r="FWP1" s="68"/>
      <c r="FWQ1" s="68"/>
      <c r="FWR1" s="68"/>
      <c r="FWS1" s="68"/>
      <c r="FWT1" s="68"/>
      <c r="FWU1" s="68"/>
      <c r="FWV1" s="68"/>
      <c r="FWW1" s="68"/>
      <c r="FWX1" s="68"/>
      <c r="FWY1" s="68"/>
      <c r="FWZ1" s="68"/>
      <c r="FXA1" s="68"/>
      <c r="FXB1" s="68"/>
      <c r="FXC1" s="68"/>
      <c r="FXD1" s="68"/>
      <c r="FXE1" s="68"/>
      <c r="FXF1" s="68"/>
      <c r="FXG1" s="68"/>
      <c r="FXH1" s="68"/>
      <c r="FXI1" s="68"/>
      <c r="FXJ1" s="68"/>
      <c r="FXK1" s="68"/>
      <c r="FXL1" s="68"/>
      <c r="FXM1" s="68"/>
      <c r="FXN1" s="68"/>
      <c r="FXO1" s="68"/>
      <c r="FXP1" s="68"/>
      <c r="FXQ1" s="68"/>
      <c r="FXR1" s="68"/>
      <c r="FXS1" s="68"/>
      <c r="FXT1" s="68"/>
      <c r="FXU1" s="68"/>
      <c r="FXV1" s="68"/>
      <c r="FXW1" s="68"/>
      <c r="FXX1" s="68"/>
      <c r="FXY1" s="68"/>
      <c r="FXZ1" s="68"/>
      <c r="FYA1" s="68"/>
      <c r="FYB1" s="68"/>
      <c r="FYC1" s="68"/>
      <c r="FYD1" s="68"/>
      <c r="FYE1" s="68"/>
      <c r="FYF1" s="68"/>
      <c r="FYG1" s="68"/>
      <c r="FYH1" s="68"/>
      <c r="FYI1" s="68"/>
      <c r="FYJ1" s="68"/>
      <c r="FYK1" s="68"/>
      <c r="FYL1" s="68"/>
      <c r="FYM1" s="68"/>
      <c r="FYN1" s="68"/>
      <c r="FYO1" s="68"/>
      <c r="FYP1" s="68"/>
      <c r="FYQ1" s="68"/>
      <c r="FYR1" s="68"/>
      <c r="FYS1" s="68"/>
      <c r="FYT1" s="68"/>
      <c r="FYU1" s="68"/>
      <c r="FYV1" s="68"/>
      <c r="FYW1" s="68"/>
      <c r="FYX1" s="68"/>
      <c r="FYY1" s="68"/>
      <c r="FYZ1" s="68"/>
      <c r="FZA1" s="68"/>
      <c r="FZB1" s="68"/>
      <c r="FZC1" s="68"/>
      <c r="FZD1" s="68"/>
      <c r="FZE1" s="68"/>
      <c r="FZF1" s="68"/>
      <c r="FZG1" s="68"/>
      <c r="FZH1" s="68"/>
      <c r="FZI1" s="68"/>
      <c r="FZJ1" s="68"/>
      <c r="FZK1" s="68"/>
      <c r="FZL1" s="68"/>
      <c r="FZM1" s="68"/>
      <c r="FZN1" s="68"/>
      <c r="FZO1" s="68"/>
      <c r="FZP1" s="68"/>
      <c r="FZQ1" s="68"/>
      <c r="FZR1" s="68"/>
      <c r="FZS1" s="68"/>
      <c r="FZT1" s="68"/>
      <c r="FZU1" s="68"/>
      <c r="FZV1" s="68"/>
      <c r="FZW1" s="68"/>
      <c r="FZX1" s="68"/>
      <c r="FZY1" s="68"/>
      <c r="FZZ1" s="68"/>
      <c r="GAA1" s="68"/>
      <c r="GAB1" s="68"/>
      <c r="GAC1" s="68"/>
      <c r="GAD1" s="68"/>
      <c r="GAE1" s="68"/>
      <c r="GAF1" s="68"/>
      <c r="GAG1" s="68"/>
      <c r="GAH1" s="68"/>
      <c r="GAI1" s="68"/>
      <c r="GAJ1" s="68"/>
      <c r="GAK1" s="68"/>
      <c r="GAL1" s="68"/>
      <c r="GAM1" s="68"/>
      <c r="GAN1" s="68"/>
      <c r="GAO1" s="68"/>
      <c r="GAP1" s="68"/>
      <c r="GAQ1" s="68"/>
      <c r="GAR1" s="68"/>
      <c r="GAS1" s="68"/>
      <c r="GAT1" s="68"/>
      <c r="GAU1" s="68"/>
      <c r="GAV1" s="68"/>
      <c r="GAW1" s="68"/>
      <c r="GAX1" s="68"/>
      <c r="GAY1" s="68"/>
      <c r="GAZ1" s="68"/>
      <c r="GBA1" s="68"/>
      <c r="GBB1" s="68"/>
      <c r="GBC1" s="68"/>
      <c r="GBD1" s="68"/>
      <c r="GBE1" s="68"/>
      <c r="GBF1" s="68"/>
      <c r="GBG1" s="68"/>
      <c r="GBH1" s="68"/>
      <c r="GBI1" s="68"/>
      <c r="GBJ1" s="68"/>
      <c r="GBK1" s="68"/>
      <c r="GBL1" s="68"/>
      <c r="GBM1" s="68"/>
      <c r="GBN1" s="68"/>
      <c r="GBO1" s="68"/>
      <c r="GBP1" s="68"/>
      <c r="GBQ1" s="68"/>
      <c r="GBR1" s="68"/>
      <c r="GBS1" s="68"/>
      <c r="GBT1" s="68"/>
      <c r="GBU1" s="68"/>
      <c r="GBV1" s="68"/>
      <c r="GBW1" s="68"/>
      <c r="GBX1" s="68"/>
      <c r="GBY1" s="68"/>
      <c r="GBZ1" s="68"/>
      <c r="GCA1" s="68"/>
      <c r="GCB1" s="68"/>
      <c r="GCC1" s="68"/>
      <c r="GCD1" s="68"/>
      <c r="GCE1" s="68"/>
      <c r="GCF1" s="68"/>
      <c r="GCG1" s="68"/>
      <c r="GCH1" s="68"/>
      <c r="GCI1" s="68"/>
      <c r="GCJ1" s="68"/>
      <c r="GCK1" s="68"/>
      <c r="GCL1" s="68"/>
      <c r="GCM1" s="68"/>
      <c r="GCN1" s="68"/>
      <c r="GCO1" s="68"/>
      <c r="GCP1" s="68"/>
      <c r="GCQ1" s="68"/>
      <c r="GCR1" s="68"/>
      <c r="GCS1" s="68"/>
      <c r="GCT1" s="68"/>
      <c r="GCU1" s="68"/>
      <c r="GCV1" s="68"/>
      <c r="GCW1" s="68"/>
      <c r="GCX1" s="68"/>
      <c r="GCY1" s="68"/>
      <c r="GCZ1" s="68"/>
      <c r="GDA1" s="68"/>
      <c r="GDB1" s="68"/>
      <c r="GDC1" s="68"/>
      <c r="GDD1" s="68"/>
      <c r="GDE1" s="68"/>
      <c r="GDF1" s="68"/>
      <c r="GDG1" s="68"/>
      <c r="GDH1" s="68"/>
      <c r="GDI1" s="68"/>
      <c r="GDJ1" s="68"/>
      <c r="GDK1" s="68"/>
      <c r="GDL1" s="68"/>
      <c r="GDM1" s="68"/>
      <c r="GDN1" s="68"/>
      <c r="GDO1" s="68"/>
      <c r="GDP1" s="68"/>
      <c r="GDQ1" s="68"/>
      <c r="GDR1" s="68"/>
      <c r="GDS1" s="68"/>
      <c r="GDT1" s="68"/>
      <c r="GDU1" s="68"/>
      <c r="GDV1" s="68"/>
      <c r="GDW1" s="68"/>
      <c r="GDX1" s="68"/>
      <c r="GDY1" s="68"/>
      <c r="GDZ1" s="68"/>
      <c r="GEA1" s="68"/>
      <c r="GEB1" s="68"/>
      <c r="GEC1" s="68"/>
      <c r="GED1" s="68"/>
      <c r="GEE1" s="68"/>
      <c r="GEF1" s="68"/>
      <c r="GEG1" s="68"/>
      <c r="GEH1" s="68"/>
      <c r="GEI1" s="68"/>
      <c r="GEJ1" s="68"/>
      <c r="GEK1" s="68"/>
      <c r="GEL1" s="68"/>
      <c r="GEM1" s="68"/>
      <c r="GEN1" s="68"/>
      <c r="GEO1" s="68"/>
      <c r="GEP1" s="68"/>
      <c r="GEQ1" s="68"/>
      <c r="GER1" s="68"/>
      <c r="GES1" s="68"/>
      <c r="GET1" s="68"/>
      <c r="GEU1" s="68"/>
      <c r="GEV1" s="68"/>
      <c r="GEW1" s="68"/>
      <c r="GEX1" s="68"/>
      <c r="GEY1" s="68"/>
      <c r="GEZ1" s="68"/>
      <c r="GFA1" s="68"/>
      <c r="GFB1" s="68"/>
      <c r="GFC1" s="68"/>
      <c r="GFD1" s="68"/>
      <c r="GFE1" s="68"/>
      <c r="GFF1" s="68"/>
      <c r="GFG1" s="68"/>
      <c r="GFH1" s="68"/>
      <c r="GFI1" s="68"/>
      <c r="GFJ1" s="68"/>
      <c r="GFK1" s="68"/>
      <c r="GFL1" s="68"/>
      <c r="GFM1" s="68"/>
      <c r="GFN1" s="68"/>
      <c r="GFO1" s="68"/>
      <c r="GFP1" s="68"/>
      <c r="GFQ1" s="68"/>
      <c r="GFR1" s="68"/>
      <c r="GFS1" s="68"/>
      <c r="GFT1" s="68"/>
      <c r="GFU1" s="68"/>
      <c r="GFV1" s="68"/>
      <c r="GFW1" s="68"/>
      <c r="GFX1" s="68"/>
      <c r="GFY1" s="68"/>
      <c r="GFZ1" s="68"/>
      <c r="GGA1" s="68"/>
      <c r="GGB1" s="68"/>
      <c r="GGC1" s="68"/>
      <c r="GGD1" s="68"/>
      <c r="GGE1" s="68"/>
      <c r="GGF1" s="68"/>
      <c r="GGG1" s="68"/>
      <c r="GGH1" s="68"/>
      <c r="GGI1" s="68"/>
      <c r="GGJ1" s="68"/>
      <c r="GGK1" s="68"/>
      <c r="GGL1" s="68"/>
      <c r="GGM1" s="68"/>
      <c r="GGN1" s="68"/>
      <c r="GGO1" s="68"/>
      <c r="GGP1" s="68"/>
      <c r="GGQ1" s="68"/>
      <c r="GGR1" s="68"/>
      <c r="GGS1" s="68"/>
      <c r="GGT1" s="68"/>
      <c r="GGU1" s="68"/>
      <c r="GGV1" s="68"/>
      <c r="GGW1" s="68"/>
      <c r="GGX1" s="68"/>
      <c r="GGY1" s="68"/>
      <c r="GGZ1" s="68"/>
      <c r="GHA1" s="68"/>
      <c r="GHB1" s="68"/>
      <c r="GHC1" s="68"/>
      <c r="GHD1" s="68"/>
      <c r="GHE1" s="68"/>
      <c r="GHF1" s="68"/>
      <c r="GHG1" s="68"/>
      <c r="GHH1" s="68"/>
      <c r="GHI1" s="68"/>
      <c r="GHJ1" s="68"/>
      <c r="GHK1" s="68"/>
      <c r="GHL1" s="68"/>
      <c r="GHM1" s="68"/>
      <c r="GHN1" s="68"/>
      <c r="GHO1" s="68"/>
      <c r="GHP1" s="68"/>
      <c r="GHQ1" s="68"/>
      <c r="GHR1" s="68"/>
      <c r="GHS1" s="68"/>
      <c r="GHT1" s="68"/>
      <c r="GHU1" s="68"/>
      <c r="GHV1" s="68"/>
      <c r="GHW1" s="68"/>
      <c r="GHX1" s="68"/>
      <c r="GHY1" s="68"/>
      <c r="GHZ1" s="68"/>
      <c r="GIA1" s="68"/>
      <c r="GIB1" s="68"/>
      <c r="GIC1" s="68"/>
      <c r="GID1" s="68"/>
      <c r="GIE1" s="68"/>
      <c r="GIF1" s="68"/>
      <c r="GIG1" s="68"/>
      <c r="GIH1" s="68"/>
      <c r="GII1" s="68"/>
      <c r="GIJ1" s="68"/>
      <c r="GIK1" s="68"/>
      <c r="GIL1" s="68"/>
      <c r="GIM1" s="68"/>
      <c r="GIN1" s="68"/>
      <c r="GIO1" s="68"/>
      <c r="GIP1" s="68"/>
      <c r="GIQ1" s="68"/>
      <c r="GIR1" s="68"/>
      <c r="GIS1" s="68"/>
      <c r="GIT1" s="68"/>
      <c r="GIU1" s="68"/>
      <c r="GIV1" s="68"/>
      <c r="GIW1" s="68"/>
      <c r="GIX1" s="68"/>
      <c r="GIY1" s="68"/>
      <c r="GIZ1" s="68"/>
      <c r="GJA1" s="68"/>
      <c r="GJB1" s="68"/>
      <c r="GJC1" s="68"/>
      <c r="GJD1" s="68"/>
      <c r="GJE1" s="68"/>
      <c r="GJF1" s="68"/>
      <c r="GJG1" s="68"/>
      <c r="GJH1" s="68"/>
      <c r="GJI1" s="68"/>
      <c r="GJJ1" s="68"/>
      <c r="GJK1" s="68"/>
      <c r="GJL1" s="68"/>
      <c r="GJM1" s="68"/>
      <c r="GJN1" s="68"/>
      <c r="GJO1" s="68"/>
      <c r="GJP1" s="68"/>
      <c r="GJQ1" s="68"/>
      <c r="GJR1" s="68"/>
      <c r="GJS1" s="68"/>
      <c r="GJT1" s="68"/>
      <c r="GJU1" s="68"/>
      <c r="GJV1" s="68"/>
      <c r="GJW1" s="68"/>
      <c r="GJX1" s="68"/>
      <c r="GJY1" s="68"/>
      <c r="GJZ1" s="68"/>
      <c r="GKA1" s="68"/>
      <c r="GKB1" s="68"/>
      <c r="GKC1" s="68"/>
      <c r="GKD1" s="68"/>
      <c r="GKE1" s="68"/>
      <c r="GKF1" s="68"/>
      <c r="GKG1" s="68"/>
      <c r="GKH1" s="68"/>
      <c r="GKI1" s="68"/>
      <c r="GKJ1" s="68"/>
      <c r="GKK1" s="68"/>
      <c r="GKL1" s="68"/>
      <c r="GKM1" s="68"/>
      <c r="GKN1" s="68"/>
      <c r="GKO1" s="68"/>
      <c r="GKP1" s="68"/>
      <c r="GKQ1" s="68"/>
      <c r="GKR1" s="68"/>
      <c r="GKS1" s="68"/>
      <c r="GKT1" s="68"/>
      <c r="GKU1" s="68"/>
      <c r="GKV1" s="68"/>
      <c r="GKW1" s="68"/>
      <c r="GKX1" s="68"/>
      <c r="GKY1" s="68"/>
      <c r="GKZ1" s="68"/>
      <c r="GLA1" s="68"/>
      <c r="GLB1" s="68"/>
      <c r="GLC1" s="68"/>
      <c r="GLD1" s="68"/>
      <c r="GLE1" s="68"/>
      <c r="GLF1" s="68"/>
      <c r="GLG1" s="68"/>
      <c r="GLH1" s="68"/>
      <c r="GLI1" s="68"/>
      <c r="GLJ1" s="68"/>
      <c r="GLK1" s="68"/>
      <c r="GLL1" s="68"/>
      <c r="GLM1" s="68"/>
      <c r="GLN1" s="68"/>
      <c r="GLO1" s="68"/>
      <c r="GLP1" s="68"/>
      <c r="GLQ1" s="68"/>
      <c r="GLR1" s="68"/>
      <c r="GLS1" s="68"/>
      <c r="GLT1" s="68"/>
      <c r="GLU1" s="68"/>
      <c r="GLV1" s="68"/>
      <c r="GLW1" s="68"/>
      <c r="GLX1" s="68"/>
      <c r="GLY1" s="68"/>
      <c r="GLZ1" s="68"/>
      <c r="GMA1" s="68"/>
      <c r="GMB1" s="68"/>
      <c r="GMC1" s="68"/>
      <c r="GMD1" s="68"/>
      <c r="GME1" s="68"/>
      <c r="GMF1" s="68"/>
      <c r="GMG1" s="68"/>
      <c r="GMH1" s="68"/>
      <c r="GMI1" s="68"/>
      <c r="GMJ1" s="68"/>
      <c r="GMK1" s="68"/>
      <c r="GML1" s="68"/>
      <c r="GMM1" s="68"/>
      <c r="GMN1" s="68"/>
      <c r="GMO1" s="68"/>
      <c r="GMP1" s="68"/>
      <c r="GMQ1" s="68"/>
      <c r="GMR1" s="68"/>
      <c r="GMS1" s="68"/>
      <c r="GMT1" s="68"/>
      <c r="GMU1" s="68"/>
      <c r="GMV1" s="68"/>
      <c r="GMW1" s="68"/>
      <c r="GMX1" s="68"/>
      <c r="GMY1" s="68"/>
      <c r="GMZ1" s="68"/>
      <c r="GNA1" s="68"/>
      <c r="GNB1" s="68"/>
      <c r="GNC1" s="68"/>
      <c r="GND1" s="68"/>
      <c r="GNE1" s="68"/>
      <c r="GNF1" s="68"/>
      <c r="GNG1" s="68"/>
      <c r="GNH1" s="68"/>
      <c r="GNI1" s="68"/>
      <c r="GNJ1" s="68"/>
      <c r="GNK1" s="68"/>
      <c r="GNL1" s="68"/>
      <c r="GNM1" s="68"/>
      <c r="GNN1" s="68"/>
      <c r="GNO1" s="68"/>
      <c r="GNP1" s="68"/>
      <c r="GNQ1" s="68"/>
      <c r="GNR1" s="68"/>
      <c r="GNS1" s="68"/>
      <c r="GNT1" s="68"/>
      <c r="GNU1" s="68"/>
      <c r="GNV1" s="68"/>
      <c r="GNW1" s="68"/>
      <c r="GNX1" s="68"/>
      <c r="GNY1" s="68"/>
      <c r="GNZ1" s="68"/>
      <c r="GOA1" s="68"/>
      <c r="GOB1" s="68"/>
      <c r="GOC1" s="68"/>
      <c r="GOD1" s="68"/>
      <c r="GOE1" s="68"/>
      <c r="GOF1" s="68"/>
      <c r="GOG1" s="68"/>
      <c r="GOH1" s="68"/>
      <c r="GOI1" s="68"/>
      <c r="GOJ1" s="68"/>
      <c r="GOK1" s="68"/>
      <c r="GOL1" s="68"/>
      <c r="GOM1" s="68"/>
      <c r="GON1" s="68"/>
      <c r="GOO1" s="68"/>
      <c r="GOP1" s="68"/>
      <c r="GOQ1" s="68"/>
      <c r="GOR1" s="68"/>
      <c r="GOS1" s="68"/>
      <c r="GOT1" s="68"/>
      <c r="GOU1" s="68"/>
      <c r="GOV1" s="68"/>
      <c r="GOW1" s="68"/>
      <c r="GOX1" s="68"/>
      <c r="GOY1" s="68"/>
      <c r="GOZ1" s="68"/>
      <c r="GPA1" s="68"/>
      <c r="GPB1" s="68"/>
      <c r="GPC1" s="68"/>
      <c r="GPD1" s="68"/>
      <c r="GPE1" s="68"/>
      <c r="GPF1" s="68"/>
      <c r="GPG1" s="68"/>
      <c r="GPH1" s="68"/>
      <c r="GPI1" s="68"/>
      <c r="GPJ1" s="68"/>
      <c r="GPK1" s="68"/>
      <c r="GPL1" s="68"/>
      <c r="GPM1" s="68"/>
      <c r="GPN1" s="68"/>
      <c r="GPO1" s="68"/>
      <c r="GPP1" s="68"/>
      <c r="GPQ1" s="68"/>
      <c r="GPR1" s="68"/>
      <c r="GPS1" s="68"/>
      <c r="GPT1" s="68"/>
      <c r="GPU1" s="68"/>
      <c r="GPV1" s="68"/>
      <c r="GPW1" s="68"/>
      <c r="GPX1" s="68"/>
      <c r="GPY1" s="68"/>
      <c r="GPZ1" s="68"/>
      <c r="GQA1" s="68"/>
      <c r="GQB1" s="68"/>
      <c r="GQC1" s="68"/>
      <c r="GQD1" s="68"/>
      <c r="GQE1" s="68"/>
      <c r="GQF1" s="68"/>
      <c r="GQG1" s="68"/>
      <c r="GQH1" s="68"/>
      <c r="GQI1" s="68"/>
      <c r="GQJ1" s="68"/>
      <c r="GQK1" s="68"/>
      <c r="GQL1" s="68"/>
      <c r="GQM1" s="68"/>
      <c r="GQN1" s="68"/>
      <c r="GQO1" s="68"/>
      <c r="GQP1" s="68"/>
      <c r="GQQ1" s="68"/>
      <c r="GQR1" s="68"/>
      <c r="GQS1" s="68"/>
      <c r="GQT1" s="68"/>
      <c r="GQU1" s="68"/>
      <c r="GQV1" s="68"/>
      <c r="GQW1" s="68"/>
      <c r="GQX1" s="68"/>
      <c r="GQY1" s="68"/>
      <c r="GQZ1" s="68"/>
      <c r="GRA1" s="68"/>
      <c r="GRB1" s="68"/>
      <c r="GRC1" s="68"/>
      <c r="GRD1" s="68"/>
      <c r="GRE1" s="68"/>
      <c r="GRF1" s="68"/>
      <c r="GRG1" s="68"/>
      <c r="GRH1" s="68"/>
      <c r="GRI1" s="68"/>
      <c r="GRJ1" s="68"/>
      <c r="GRK1" s="68"/>
      <c r="GRL1" s="68"/>
      <c r="GRM1" s="68"/>
      <c r="GRN1" s="68"/>
      <c r="GRO1" s="68"/>
      <c r="GRP1" s="68"/>
      <c r="GRQ1" s="68"/>
      <c r="GRR1" s="68"/>
      <c r="GRS1" s="68"/>
      <c r="GRT1" s="68"/>
      <c r="GRU1" s="68"/>
      <c r="GRV1" s="68"/>
      <c r="GRW1" s="68"/>
      <c r="GRX1" s="68"/>
      <c r="GRY1" s="68"/>
      <c r="GRZ1" s="68"/>
      <c r="GSA1" s="68"/>
      <c r="GSB1" s="68"/>
      <c r="GSC1" s="68"/>
      <c r="GSD1" s="68"/>
      <c r="GSE1" s="68"/>
      <c r="GSF1" s="68"/>
      <c r="GSG1" s="68"/>
      <c r="GSH1" s="68"/>
      <c r="GSI1" s="68"/>
      <c r="GSJ1" s="68"/>
      <c r="GSK1" s="68"/>
      <c r="GSL1" s="68"/>
      <c r="GSM1" s="68"/>
      <c r="GSN1" s="68"/>
      <c r="GSO1" s="68"/>
      <c r="GSP1" s="68"/>
      <c r="GSQ1" s="68"/>
      <c r="GSR1" s="68"/>
      <c r="GSS1" s="68"/>
      <c r="GST1" s="68"/>
      <c r="GSU1" s="68"/>
      <c r="GSV1" s="68"/>
      <c r="GSW1" s="68"/>
      <c r="GSX1" s="68"/>
      <c r="GSY1" s="68"/>
      <c r="GSZ1" s="68"/>
      <c r="GTA1" s="68"/>
      <c r="GTB1" s="68"/>
      <c r="GTC1" s="68"/>
      <c r="GTD1" s="68"/>
      <c r="GTE1" s="68"/>
      <c r="GTF1" s="68"/>
      <c r="GTG1" s="68"/>
      <c r="GTH1" s="68"/>
      <c r="GTI1" s="68"/>
      <c r="GTJ1" s="68"/>
      <c r="GTK1" s="68"/>
      <c r="GTL1" s="68"/>
      <c r="GTM1" s="68"/>
      <c r="GTN1" s="68"/>
      <c r="GTO1" s="68"/>
      <c r="GTP1" s="68"/>
      <c r="GTQ1" s="68"/>
      <c r="GTR1" s="68"/>
      <c r="GTS1" s="68"/>
      <c r="GTT1" s="68"/>
      <c r="GTU1" s="68"/>
      <c r="GTV1" s="68"/>
      <c r="GTW1" s="68"/>
      <c r="GTX1" s="68"/>
      <c r="GTY1" s="68"/>
      <c r="GTZ1" s="68"/>
      <c r="GUA1" s="68"/>
      <c r="GUB1" s="68"/>
      <c r="GUC1" s="68"/>
      <c r="GUD1" s="68"/>
      <c r="GUE1" s="68"/>
      <c r="GUF1" s="68"/>
      <c r="GUG1" s="68"/>
      <c r="GUH1" s="68"/>
      <c r="GUI1" s="68"/>
      <c r="GUJ1" s="68"/>
      <c r="GUK1" s="68"/>
      <c r="GUL1" s="68"/>
      <c r="GUM1" s="68"/>
      <c r="GUN1" s="68"/>
      <c r="GUO1" s="68"/>
      <c r="GUP1" s="68"/>
      <c r="GUQ1" s="68"/>
      <c r="GUR1" s="68"/>
      <c r="GUS1" s="68"/>
      <c r="GUT1" s="68"/>
      <c r="GUU1" s="68"/>
      <c r="GUV1" s="68"/>
      <c r="GUW1" s="68"/>
      <c r="GUX1" s="68"/>
      <c r="GUY1" s="68"/>
      <c r="GUZ1" s="68"/>
      <c r="GVA1" s="68"/>
      <c r="GVB1" s="68"/>
      <c r="GVC1" s="68"/>
      <c r="GVD1" s="68"/>
      <c r="GVE1" s="68"/>
      <c r="GVF1" s="68"/>
      <c r="GVG1" s="68"/>
      <c r="GVH1" s="68"/>
      <c r="GVI1" s="68"/>
      <c r="GVJ1" s="68"/>
      <c r="GVK1" s="68"/>
      <c r="GVL1" s="68"/>
      <c r="GVM1" s="68"/>
      <c r="GVN1" s="68"/>
      <c r="GVO1" s="68"/>
      <c r="GVP1" s="68"/>
      <c r="GVQ1" s="68"/>
      <c r="GVR1" s="68"/>
      <c r="GVS1" s="68"/>
      <c r="GVT1" s="68"/>
      <c r="GVU1" s="68"/>
      <c r="GVV1" s="68"/>
      <c r="GVW1" s="68"/>
      <c r="GVX1" s="68"/>
      <c r="GVY1" s="68"/>
      <c r="GVZ1" s="68"/>
      <c r="GWA1" s="68"/>
      <c r="GWB1" s="68"/>
      <c r="GWC1" s="68"/>
      <c r="GWD1" s="68"/>
      <c r="GWE1" s="68"/>
      <c r="GWF1" s="68"/>
      <c r="GWG1" s="68"/>
      <c r="GWH1" s="68"/>
      <c r="GWI1" s="68"/>
      <c r="GWJ1" s="68"/>
      <c r="GWK1" s="68"/>
      <c r="GWL1" s="68"/>
      <c r="GWM1" s="68"/>
      <c r="GWN1" s="68"/>
      <c r="GWO1" s="68"/>
      <c r="GWP1" s="68"/>
      <c r="GWQ1" s="68"/>
      <c r="GWR1" s="68"/>
      <c r="GWS1" s="68"/>
      <c r="GWT1" s="68"/>
      <c r="GWU1" s="68"/>
      <c r="GWV1" s="68"/>
      <c r="GWW1" s="68"/>
      <c r="GWX1" s="68"/>
      <c r="GWY1" s="68"/>
      <c r="GWZ1" s="68"/>
      <c r="GXA1" s="68"/>
      <c r="GXB1" s="68"/>
      <c r="GXC1" s="68"/>
      <c r="GXD1" s="68"/>
      <c r="GXE1" s="68"/>
      <c r="GXF1" s="68"/>
      <c r="GXG1" s="68"/>
      <c r="GXH1" s="68"/>
      <c r="GXI1" s="68"/>
      <c r="GXJ1" s="68"/>
      <c r="GXK1" s="68"/>
      <c r="GXL1" s="68"/>
      <c r="GXM1" s="68"/>
      <c r="GXN1" s="68"/>
      <c r="GXO1" s="68"/>
      <c r="GXP1" s="68"/>
      <c r="GXQ1" s="68"/>
      <c r="GXR1" s="68"/>
      <c r="GXS1" s="68"/>
      <c r="GXT1" s="68"/>
      <c r="GXU1" s="68"/>
      <c r="GXV1" s="68"/>
      <c r="GXW1" s="68"/>
      <c r="GXX1" s="68"/>
      <c r="GXY1" s="68"/>
      <c r="GXZ1" s="68"/>
      <c r="GYA1" s="68"/>
      <c r="GYB1" s="68"/>
      <c r="GYC1" s="68"/>
      <c r="GYD1" s="68"/>
      <c r="GYE1" s="68"/>
      <c r="GYF1" s="68"/>
      <c r="GYG1" s="68"/>
      <c r="GYH1" s="68"/>
      <c r="GYI1" s="68"/>
      <c r="GYJ1" s="68"/>
      <c r="GYK1" s="68"/>
      <c r="GYL1" s="68"/>
      <c r="GYM1" s="68"/>
      <c r="GYN1" s="68"/>
      <c r="GYO1" s="68"/>
      <c r="GYP1" s="68"/>
      <c r="GYQ1" s="68"/>
      <c r="GYR1" s="68"/>
      <c r="GYS1" s="68"/>
      <c r="GYT1" s="68"/>
      <c r="GYU1" s="68"/>
      <c r="GYV1" s="68"/>
      <c r="GYW1" s="68"/>
      <c r="GYX1" s="68"/>
      <c r="GYY1" s="68"/>
      <c r="GYZ1" s="68"/>
      <c r="GZA1" s="68"/>
      <c r="GZB1" s="68"/>
      <c r="GZC1" s="68"/>
      <c r="GZD1" s="68"/>
      <c r="GZE1" s="68"/>
      <c r="GZF1" s="68"/>
      <c r="GZG1" s="68"/>
      <c r="GZH1" s="68"/>
      <c r="GZI1" s="68"/>
      <c r="GZJ1" s="68"/>
      <c r="GZK1" s="68"/>
      <c r="GZL1" s="68"/>
      <c r="GZM1" s="68"/>
      <c r="GZN1" s="68"/>
      <c r="GZO1" s="68"/>
      <c r="GZP1" s="68"/>
      <c r="GZQ1" s="68"/>
      <c r="GZR1" s="68"/>
      <c r="GZS1" s="68"/>
      <c r="GZT1" s="68"/>
      <c r="GZU1" s="68"/>
      <c r="GZV1" s="68"/>
      <c r="GZW1" s="68"/>
      <c r="GZX1" s="68"/>
      <c r="GZY1" s="68"/>
      <c r="GZZ1" s="68"/>
      <c r="HAA1" s="68"/>
      <c r="HAB1" s="68"/>
      <c r="HAC1" s="68"/>
      <c r="HAD1" s="68"/>
      <c r="HAE1" s="68"/>
      <c r="HAF1" s="68"/>
      <c r="HAG1" s="68"/>
      <c r="HAH1" s="68"/>
      <c r="HAI1" s="68"/>
      <c r="HAJ1" s="68"/>
      <c r="HAK1" s="68"/>
      <c r="HAL1" s="68"/>
      <c r="HAM1" s="68"/>
      <c r="HAN1" s="68"/>
      <c r="HAO1" s="68"/>
      <c r="HAP1" s="68"/>
      <c r="HAQ1" s="68"/>
      <c r="HAR1" s="68"/>
      <c r="HAS1" s="68"/>
      <c r="HAT1" s="68"/>
      <c r="HAU1" s="68"/>
      <c r="HAV1" s="68"/>
      <c r="HAW1" s="68"/>
      <c r="HAX1" s="68"/>
      <c r="HAY1" s="68"/>
      <c r="HAZ1" s="68"/>
      <c r="HBA1" s="68"/>
      <c r="HBB1" s="68"/>
      <c r="HBC1" s="68"/>
      <c r="HBD1" s="68"/>
      <c r="HBE1" s="68"/>
      <c r="HBF1" s="68"/>
      <c r="HBG1" s="68"/>
      <c r="HBH1" s="68"/>
      <c r="HBI1" s="68"/>
      <c r="HBJ1" s="68"/>
      <c r="HBK1" s="68"/>
      <c r="HBL1" s="68"/>
      <c r="HBM1" s="68"/>
      <c r="HBN1" s="68"/>
      <c r="HBO1" s="68"/>
      <c r="HBP1" s="68"/>
      <c r="HBQ1" s="68"/>
      <c r="HBR1" s="68"/>
      <c r="HBS1" s="68"/>
      <c r="HBT1" s="68"/>
      <c r="HBU1" s="68"/>
      <c r="HBV1" s="68"/>
      <c r="HBW1" s="68"/>
      <c r="HBX1" s="68"/>
      <c r="HBY1" s="68"/>
      <c r="HBZ1" s="68"/>
      <c r="HCA1" s="68"/>
      <c r="HCB1" s="68"/>
      <c r="HCC1" s="68"/>
      <c r="HCD1" s="68"/>
      <c r="HCE1" s="68"/>
      <c r="HCF1" s="68"/>
      <c r="HCG1" s="68"/>
      <c r="HCH1" s="68"/>
      <c r="HCI1" s="68"/>
      <c r="HCJ1" s="68"/>
      <c r="HCK1" s="68"/>
      <c r="HCL1" s="68"/>
      <c r="HCM1" s="68"/>
      <c r="HCN1" s="68"/>
      <c r="HCO1" s="68"/>
      <c r="HCP1" s="68"/>
      <c r="HCQ1" s="68"/>
      <c r="HCR1" s="68"/>
      <c r="HCS1" s="68"/>
      <c r="HCT1" s="68"/>
      <c r="HCU1" s="68"/>
      <c r="HCV1" s="68"/>
      <c r="HCW1" s="68"/>
      <c r="HCX1" s="68"/>
      <c r="HCY1" s="68"/>
      <c r="HCZ1" s="68"/>
      <c r="HDA1" s="68"/>
      <c r="HDB1" s="68"/>
      <c r="HDC1" s="68"/>
      <c r="HDD1" s="68"/>
      <c r="HDE1" s="68"/>
      <c r="HDF1" s="68"/>
      <c r="HDG1" s="68"/>
      <c r="HDH1" s="68"/>
      <c r="HDI1" s="68"/>
      <c r="HDJ1" s="68"/>
      <c r="HDK1" s="68"/>
      <c r="HDL1" s="68"/>
      <c r="HDM1" s="68"/>
      <c r="HDN1" s="68"/>
      <c r="HDO1" s="68"/>
      <c r="HDP1" s="68"/>
      <c r="HDQ1" s="68"/>
      <c r="HDR1" s="68"/>
      <c r="HDS1" s="68"/>
      <c r="HDT1" s="68"/>
      <c r="HDU1" s="68"/>
      <c r="HDV1" s="68"/>
      <c r="HDW1" s="68"/>
      <c r="HDX1" s="68"/>
      <c r="HDY1" s="68"/>
      <c r="HDZ1" s="68"/>
      <c r="HEA1" s="68"/>
      <c r="HEB1" s="68"/>
      <c r="HEC1" s="68"/>
      <c r="HED1" s="68"/>
      <c r="HEE1" s="68"/>
      <c r="HEF1" s="68"/>
      <c r="HEG1" s="68"/>
      <c r="HEH1" s="68"/>
      <c r="HEI1" s="68"/>
      <c r="HEJ1" s="68"/>
      <c r="HEK1" s="68"/>
      <c r="HEL1" s="68"/>
      <c r="HEM1" s="68"/>
      <c r="HEN1" s="68"/>
      <c r="HEO1" s="68"/>
      <c r="HEP1" s="68"/>
      <c r="HEQ1" s="68"/>
      <c r="HER1" s="68"/>
      <c r="HES1" s="68"/>
      <c r="HET1" s="68"/>
      <c r="HEU1" s="68"/>
      <c r="HEV1" s="68"/>
      <c r="HEW1" s="68"/>
      <c r="HEX1" s="68"/>
      <c r="HEY1" s="68"/>
      <c r="HEZ1" s="68"/>
      <c r="HFA1" s="68"/>
      <c r="HFB1" s="68"/>
      <c r="HFC1" s="68"/>
      <c r="HFD1" s="68"/>
      <c r="HFE1" s="68"/>
      <c r="HFF1" s="68"/>
      <c r="HFG1" s="68"/>
      <c r="HFH1" s="68"/>
      <c r="HFI1" s="68"/>
      <c r="HFJ1" s="68"/>
      <c r="HFK1" s="68"/>
      <c r="HFL1" s="68"/>
      <c r="HFM1" s="68"/>
      <c r="HFN1" s="68"/>
      <c r="HFO1" s="68"/>
      <c r="HFP1" s="68"/>
      <c r="HFQ1" s="68"/>
      <c r="HFR1" s="68"/>
      <c r="HFS1" s="68"/>
      <c r="HFT1" s="68"/>
      <c r="HFU1" s="68"/>
      <c r="HFV1" s="68"/>
      <c r="HFW1" s="68"/>
      <c r="HFX1" s="68"/>
      <c r="HFY1" s="68"/>
      <c r="HFZ1" s="68"/>
      <c r="HGA1" s="68"/>
      <c r="HGB1" s="68"/>
      <c r="HGC1" s="68"/>
      <c r="HGD1" s="68"/>
      <c r="HGE1" s="68"/>
      <c r="HGF1" s="68"/>
      <c r="HGG1" s="68"/>
      <c r="HGH1" s="68"/>
      <c r="HGI1" s="68"/>
      <c r="HGJ1" s="68"/>
      <c r="HGK1" s="68"/>
      <c r="HGL1" s="68"/>
      <c r="HGM1" s="68"/>
      <c r="HGN1" s="68"/>
      <c r="HGO1" s="68"/>
      <c r="HGP1" s="68"/>
      <c r="HGQ1" s="68"/>
      <c r="HGR1" s="68"/>
      <c r="HGS1" s="68"/>
      <c r="HGT1" s="68"/>
      <c r="HGU1" s="68"/>
      <c r="HGV1" s="68"/>
      <c r="HGW1" s="68"/>
      <c r="HGX1" s="68"/>
      <c r="HGY1" s="68"/>
      <c r="HGZ1" s="68"/>
      <c r="HHA1" s="68"/>
      <c r="HHB1" s="68"/>
      <c r="HHC1" s="68"/>
      <c r="HHD1" s="68"/>
      <c r="HHE1" s="68"/>
      <c r="HHF1" s="68"/>
      <c r="HHG1" s="68"/>
      <c r="HHH1" s="68"/>
      <c r="HHI1" s="68"/>
      <c r="HHJ1" s="68"/>
      <c r="HHK1" s="68"/>
      <c r="HHL1" s="68"/>
      <c r="HHM1" s="68"/>
      <c r="HHN1" s="68"/>
      <c r="HHO1" s="68"/>
      <c r="HHP1" s="68"/>
      <c r="HHQ1" s="68"/>
      <c r="HHR1" s="68"/>
      <c r="HHS1" s="68"/>
      <c r="HHT1" s="68"/>
      <c r="HHU1" s="68"/>
      <c r="HHV1" s="68"/>
      <c r="HHW1" s="68"/>
      <c r="HHX1" s="68"/>
      <c r="HHY1" s="68"/>
      <c r="HHZ1" s="68"/>
      <c r="HIA1" s="68"/>
      <c r="HIB1" s="68"/>
      <c r="HIC1" s="68"/>
      <c r="HID1" s="68"/>
      <c r="HIE1" s="68"/>
      <c r="HIF1" s="68"/>
      <c r="HIG1" s="68"/>
      <c r="HIH1" s="68"/>
      <c r="HII1" s="68"/>
      <c r="HIJ1" s="68"/>
      <c r="HIK1" s="68"/>
      <c r="HIL1" s="68"/>
      <c r="HIM1" s="68"/>
      <c r="HIN1" s="68"/>
      <c r="HIO1" s="68"/>
      <c r="HIP1" s="68"/>
      <c r="HIQ1" s="68"/>
      <c r="HIR1" s="68"/>
      <c r="HIS1" s="68"/>
      <c r="HIT1" s="68"/>
      <c r="HIU1" s="68"/>
      <c r="HIV1" s="68"/>
      <c r="HIW1" s="68"/>
      <c r="HIX1" s="68"/>
      <c r="HIY1" s="68"/>
      <c r="HIZ1" s="68"/>
      <c r="HJA1" s="68"/>
      <c r="HJB1" s="68"/>
      <c r="HJC1" s="68"/>
      <c r="HJD1" s="68"/>
      <c r="HJE1" s="68"/>
      <c r="HJF1" s="68"/>
      <c r="HJG1" s="68"/>
      <c r="HJH1" s="68"/>
      <c r="HJI1" s="68"/>
      <c r="HJJ1" s="68"/>
      <c r="HJK1" s="68"/>
      <c r="HJL1" s="68"/>
      <c r="HJM1" s="68"/>
      <c r="HJN1" s="68"/>
      <c r="HJO1" s="68"/>
      <c r="HJP1" s="68"/>
      <c r="HJQ1" s="68"/>
      <c r="HJR1" s="68"/>
      <c r="HJS1" s="68"/>
      <c r="HJT1" s="68"/>
      <c r="HJU1" s="68"/>
      <c r="HJV1" s="68"/>
      <c r="HJW1" s="68"/>
      <c r="HJX1" s="68"/>
      <c r="HJY1" s="68"/>
      <c r="HJZ1" s="68"/>
      <c r="HKA1" s="68"/>
      <c r="HKB1" s="68"/>
      <c r="HKC1" s="68"/>
      <c r="HKD1" s="68"/>
      <c r="HKE1" s="68"/>
      <c r="HKF1" s="68"/>
      <c r="HKG1" s="68"/>
      <c r="HKH1" s="68"/>
      <c r="HKI1" s="68"/>
      <c r="HKJ1" s="68"/>
      <c r="HKK1" s="68"/>
      <c r="HKL1" s="68"/>
      <c r="HKM1" s="68"/>
      <c r="HKN1" s="68"/>
      <c r="HKO1" s="68"/>
      <c r="HKP1" s="68"/>
      <c r="HKQ1" s="68"/>
      <c r="HKR1" s="68"/>
      <c r="HKS1" s="68"/>
      <c r="HKT1" s="68"/>
      <c r="HKU1" s="68"/>
      <c r="HKV1" s="68"/>
      <c r="HKW1" s="68"/>
      <c r="HKX1" s="68"/>
      <c r="HKY1" s="68"/>
      <c r="HKZ1" s="68"/>
      <c r="HLA1" s="68"/>
      <c r="HLB1" s="68"/>
      <c r="HLC1" s="68"/>
      <c r="HLD1" s="68"/>
      <c r="HLE1" s="68"/>
      <c r="HLF1" s="68"/>
      <c r="HLG1" s="68"/>
      <c r="HLH1" s="68"/>
      <c r="HLI1" s="68"/>
      <c r="HLJ1" s="68"/>
      <c r="HLK1" s="68"/>
      <c r="HLL1" s="68"/>
      <c r="HLM1" s="68"/>
      <c r="HLN1" s="68"/>
      <c r="HLO1" s="68"/>
      <c r="HLP1" s="68"/>
      <c r="HLQ1" s="68"/>
      <c r="HLR1" s="68"/>
      <c r="HLS1" s="68"/>
      <c r="HLT1" s="68"/>
      <c r="HLU1" s="68"/>
      <c r="HLV1" s="68"/>
      <c r="HLW1" s="68"/>
      <c r="HLX1" s="68"/>
      <c r="HLY1" s="68"/>
      <c r="HLZ1" s="68"/>
      <c r="HMA1" s="68"/>
      <c r="HMB1" s="68"/>
      <c r="HMC1" s="68"/>
      <c r="HMD1" s="68"/>
      <c r="HME1" s="68"/>
      <c r="HMF1" s="68"/>
      <c r="HMG1" s="68"/>
      <c r="HMH1" s="68"/>
      <c r="HMI1" s="68"/>
      <c r="HMJ1" s="68"/>
      <c r="HMK1" s="68"/>
      <c r="HML1" s="68"/>
      <c r="HMM1" s="68"/>
      <c r="HMN1" s="68"/>
      <c r="HMO1" s="68"/>
      <c r="HMP1" s="68"/>
      <c r="HMQ1" s="68"/>
      <c r="HMR1" s="68"/>
      <c r="HMS1" s="68"/>
      <c r="HMT1" s="68"/>
      <c r="HMU1" s="68"/>
      <c r="HMV1" s="68"/>
      <c r="HMW1" s="68"/>
      <c r="HMX1" s="68"/>
      <c r="HMY1" s="68"/>
      <c r="HMZ1" s="68"/>
      <c r="HNA1" s="68"/>
      <c r="HNB1" s="68"/>
      <c r="HNC1" s="68"/>
      <c r="HND1" s="68"/>
      <c r="HNE1" s="68"/>
      <c r="HNF1" s="68"/>
      <c r="HNG1" s="68"/>
      <c r="HNH1" s="68"/>
      <c r="HNI1" s="68"/>
      <c r="HNJ1" s="68"/>
      <c r="HNK1" s="68"/>
      <c r="HNL1" s="68"/>
      <c r="HNM1" s="68"/>
      <c r="HNN1" s="68"/>
      <c r="HNO1" s="68"/>
      <c r="HNP1" s="68"/>
      <c r="HNQ1" s="68"/>
      <c r="HNR1" s="68"/>
      <c r="HNS1" s="68"/>
      <c r="HNT1" s="68"/>
      <c r="HNU1" s="68"/>
      <c r="HNV1" s="68"/>
      <c r="HNW1" s="68"/>
      <c r="HNX1" s="68"/>
      <c r="HNY1" s="68"/>
      <c r="HNZ1" s="68"/>
      <c r="HOA1" s="68"/>
      <c r="HOB1" s="68"/>
      <c r="HOC1" s="68"/>
      <c r="HOD1" s="68"/>
      <c r="HOE1" s="68"/>
      <c r="HOF1" s="68"/>
      <c r="HOG1" s="68"/>
      <c r="HOH1" s="68"/>
      <c r="HOI1" s="68"/>
      <c r="HOJ1" s="68"/>
      <c r="HOK1" s="68"/>
      <c r="HOL1" s="68"/>
      <c r="HOM1" s="68"/>
      <c r="HON1" s="68"/>
      <c r="HOO1" s="68"/>
      <c r="HOP1" s="68"/>
      <c r="HOQ1" s="68"/>
      <c r="HOR1" s="68"/>
      <c r="HOS1" s="68"/>
      <c r="HOT1" s="68"/>
      <c r="HOU1" s="68"/>
      <c r="HOV1" s="68"/>
      <c r="HOW1" s="68"/>
      <c r="HOX1" s="68"/>
      <c r="HOY1" s="68"/>
      <c r="HOZ1" s="68"/>
      <c r="HPA1" s="68"/>
      <c r="HPB1" s="68"/>
      <c r="HPC1" s="68"/>
      <c r="HPD1" s="68"/>
      <c r="HPE1" s="68"/>
      <c r="HPF1" s="68"/>
      <c r="HPG1" s="68"/>
      <c r="HPH1" s="68"/>
      <c r="HPI1" s="68"/>
      <c r="HPJ1" s="68"/>
      <c r="HPK1" s="68"/>
      <c r="HPL1" s="68"/>
      <c r="HPM1" s="68"/>
      <c r="HPN1" s="68"/>
      <c r="HPO1" s="68"/>
      <c r="HPP1" s="68"/>
      <c r="HPQ1" s="68"/>
      <c r="HPR1" s="68"/>
      <c r="HPS1" s="68"/>
      <c r="HPT1" s="68"/>
      <c r="HPU1" s="68"/>
      <c r="HPV1" s="68"/>
      <c r="HPW1" s="68"/>
      <c r="HPX1" s="68"/>
      <c r="HPY1" s="68"/>
      <c r="HPZ1" s="68"/>
      <c r="HQA1" s="68"/>
      <c r="HQB1" s="68"/>
      <c r="HQC1" s="68"/>
      <c r="HQD1" s="68"/>
      <c r="HQE1" s="68"/>
      <c r="HQF1" s="68"/>
      <c r="HQG1" s="68"/>
      <c r="HQH1" s="68"/>
      <c r="HQI1" s="68"/>
      <c r="HQJ1" s="68"/>
      <c r="HQK1" s="68"/>
      <c r="HQL1" s="68"/>
      <c r="HQM1" s="68"/>
      <c r="HQN1" s="68"/>
      <c r="HQO1" s="68"/>
      <c r="HQP1" s="68"/>
      <c r="HQQ1" s="68"/>
      <c r="HQR1" s="68"/>
      <c r="HQS1" s="68"/>
      <c r="HQT1" s="68"/>
      <c r="HQU1" s="68"/>
      <c r="HQV1" s="68"/>
      <c r="HQW1" s="68"/>
      <c r="HQX1" s="68"/>
      <c r="HQY1" s="68"/>
      <c r="HQZ1" s="68"/>
      <c r="HRA1" s="68"/>
      <c r="HRB1" s="68"/>
      <c r="HRC1" s="68"/>
      <c r="HRD1" s="68"/>
      <c r="HRE1" s="68"/>
      <c r="HRF1" s="68"/>
      <c r="HRG1" s="68"/>
      <c r="HRH1" s="68"/>
      <c r="HRI1" s="68"/>
      <c r="HRJ1" s="68"/>
      <c r="HRK1" s="68"/>
      <c r="HRL1" s="68"/>
      <c r="HRM1" s="68"/>
      <c r="HRN1" s="68"/>
      <c r="HRO1" s="68"/>
      <c r="HRP1" s="68"/>
      <c r="HRQ1" s="68"/>
      <c r="HRR1" s="68"/>
      <c r="HRS1" s="68"/>
      <c r="HRT1" s="68"/>
      <c r="HRU1" s="68"/>
      <c r="HRV1" s="68"/>
      <c r="HRW1" s="68"/>
      <c r="HRX1" s="68"/>
      <c r="HRY1" s="68"/>
      <c r="HRZ1" s="68"/>
      <c r="HSA1" s="68"/>
      <c r="HSB1" s="68"/>
      <c r="HSC1" s="68"/>
      <c r="HSD1" s="68"/>
      <c r="HSE1" s="68"/>
      <c r="HSF1" s="68"/>
      <c r="HSG1" s="68"/>
      <c r="HSH1" s="68"/>
      <c r="HSI1" s="68"/>
      <c r="HSJ1" s="68"/>
      <c r="HSK1" s="68"/>
      <c r="HSL1" s="68"/>
      <c r="HSM1" s="68"/>
      <c r="HSN1" s="68"/>
      <c r="HSO1" s="68"/>
      <c r="HSP1" s="68"/>
      <c r="HSQ1" s="68"/>
      <c r="HSR1" s="68"/>
      <c r="HSS1" s="68"/>
      <c r="HST1" s="68"/>
      <c r="HSU1" s="68"/>
      <c r="HSV1" s="68"/>
      <c r="HSW1" s="68"/>
      <c r="HSX1" s="68"/>
      <c r="HSY1" s="68"/>
      <c r="HSZ1" s="68"/>
      <c r="HTA1" s="68"/>
      <c r="HTB1" s="68"/>
      <c r="HTC1" s="68"/>
      <c r="HTD1" s="68"/>
      <c r="HTE1" s="68"/>
      <c r="HTF1" s="68"/>
      <c r="HTG1" s="68"/>
      <c r="HTH1" s="68"/>
      <c r="HTI1" s="68"/>
      <c r="HTJ1" s="68"/>
      <c r="HTK1" s="68"/>
      <c r="HTL1" s="68"/>
      <c r="HTM1" s="68"/>
      <c r="HTN1" s="68"/>
      <c r="HTO1" s="68"/>
      <c r="HTP1" s="68"/>
      <c r="HTQ1" s="68"/>
      <c r="HTR1" s="68"/>
      <c r="HTS1" s="68"/>
      <c r="HTT1" s="68"/>
      <c r="HTU1" s="68"/>
      <c r="HTV1" s="68"/>
      <c r="HTW1" s="68"/>
      <c r="HTX1" s="68"/>
      <c r="HTY1" s="68"/>
      <c r="HTZ1" s="68"/>
      <c r="HUA1" s="68"/>
      <c r="HUB1" s="68"/>
      <c r="HUC1" s="68"/>
      <c r="HUD1" s="68"/>
      <c r="HUE1" s="68"/>
      <c r="HUF1" s="68"/>
      <c r="HUG1" s="68"/>
      <c r="HUH1" s="68"/>
      <c r="HUI1" s="68"/>
      <c r="HUJ1" s="68"/>
      <c r="HUK1" s="68"/>
      <c r="HUL1" s="68"/>
      <c r="HUM1" s="68"/>
      <c r="HUN1" s="68"/>
      <c r="HUO1" s="68"/>
      <c r="HUP1" s="68"/>
      <c r="HUQ1" s="68"/>
      <c r="HUR1" s="68"/>
      <c r="HUS1" s="68"/>
      <c r="HUT1" s="68"/>
      <c r="HUU1" s="68"/>
      <c r="HUV1" s="68"/>
      <c r="HUW1" s="68"/>
      <c r="HUX1" s="68"/>
      <c r="HUY1" s="68"/>
      <c r="HUZ1" s="68"/>
      <c r="HVA1" s="68"/>
      <c r="HVB1" s="68"/>
      <c r="HVC1" s="68"/>
      <c r="HVD1" s="68"/>
      <c r="HVE1" s="68"/>
      <c r="HVF1" s="68"/>
      <c r="HVG1" s="68"/>
      <c r="HVH1" s="68"/>
      <c r="HVI1" s="68"/>
      <c r="HVJ1" s="68"/>
      <c r="HVK1" s="68"/>
      <c r="HVL1" s="68"/>
      <c r="HVM1" s="68"/>
      <c r="HVN1" s="68"/>
      <c r="HVO1" s="68"/>
      <c r="HVP1" s="68"/>
      <c r="HVQ1" s="68"/>
      <c r="HVR1" s="68"/>
      <c r="HVS1" s="68"/>
      <c r="HVT1" s="68"/>
      <c r="HVU1" s="68"/>
      <c r="HVV1" s="68"/>
      <c r="HVW1" s="68"/>
      <c r="HVX1" s="68"/>
      <c r="HVY1" s="68"/>
      <c r="HVZ1" s="68"/>
      <c r="HWA1" s="68"/>
      <c r="HWB1" s="68"/>
      <c r="HWC1" s="68"/>
      <c r="HWD1" s="68"/>
      <c r="HWE1" s="68"/>
      <c r="HWF1" s="68"/>
      <c r="HWG1" s="68"/>
      <c r="HWH1" s="68"/>
      <c r="HWI1" s="68"/>
      <c r="HWJ1" s="68"/>
      <c r="HWK1" s="68"/>
      <c r="HWL1" s="68"/>
      <c r="HWM1" s="68"/>
      <c r="HWN1" s="68"/>
      <c r="HWO1" s="68"/>
      <c r="HWP1" s="68"/>
      <c r="HWQ1" s="68"/>
      <c r="HWR1" s="68"/>
      <c r="HWS1" s="68"/>
      <c r="HWT1" s="68"/>
      <c r="HWU1" s="68"/>
      <c r="HWV1" s="68"/>
      <c r="HWW1" s="68"/>
      <c r="HWX1" s="68"/>
      <c r="HWY1" s="68"/>
      <c r="HWZ1" s="68"/>
      <c r="HXA1" s="68"/>
      <c r="HXB1" s="68"/>
      <c r="HXC1" s="68"/>
      <c r="HXD1" s="68"/>
      <c r="HXE1" s="68"/>
      <c r="HXF1" s="68"/>
      <c r="HXG1" s="68"/>
      <c r="HXH1" s="68"/>
      <c r="HXI1" s="68"/>
      <c r="HXJ1" s="68"/>
      <c r="HXK1" s="68"/>
      <c r="HXL1" s="68"/>
      <c r="HXM1" s="68"/>
      <c r="HXN1" s="68"/>
      <c r="HXO1" s="68"/>
      <c r="HXP1" s="68"/>
      <c r="HXQ1" s="68"/>
      <c r="HXR1" s="68"/>
      <c r="HXS1" s="68"/>
      <c r="HXT1" s="68"/>
      <c r="HXU1" s="68"/>
      <c r="HXV1" s="68"/>
      <c r="HXW1" s="68"/>
      <c r="HXX1" s="68"/>
      <c r="HXY1" s="68"/>
      <c r="HXZ1" s="68"/>
      <c r="HYA1" s="68"/>
      <c r="HYB1" s="68"/>
      <c r="HYC1" s="68"/>
      <c r="HYD1" s="68"/>
      <c r="HYE1" s="68"/>
      <c r="HYF1" s="68"/>
      <c r="HYG1" s="68"/>
      <c r="HYH1" s="68"/>
      <c r="HYI1" s="68"/>
      <c r="HYJ1" s="68"/>
      <c r="HYK1" s="68"/>
      <c r="HYL1" s="68"/>
      <c r="HYM1" s="68"/>
      <c r="HYN1" s="68"/>
      <c r="HYO1" s="68"/>
      <c r="HYP1" s="68"/>
      <c r="HYQ1" s="68"/>
      <c r="HYR1" s="68"/>
      <c r="HYS1" s="68"/>
      <c r="HYT1" s="68"/>
      <c r="HYU1" s="68"/>
      <c r="HYV1" s="68"/>
      <c r="HYW1" s="68"/>
      <c r="HYX1" s="68"/>
      <c r="HYY1" s="68"/>
      <c r="HYZ1" s="68"/>
      <c r="HZA1" s="68"/>
      <c r="HZB1" s="68"/>
      <c r="HZC1" s="68"/>
      <c r="HZD1" s="68"/>
      <c r="HZE1" s="68"/>
      <c r="HZF1" s="68"/>
      <c r="HZG1" s="68"/>
      <c r="HZH1" s="68"/>
      <c r="HZI1" s="68"/>
      <c r="HZJ1" s="68"/>
      <c r="HZK1" s="68"/>
      <c r="HZL1" s="68"/>
      <c r="HZM1" s="68"/>
      <c r="HZN1" s="68"/>
      <c r="HZO1" s="68"/>
      <c r="HZP1" s="68"/>
      <c r="HZQ1" s="68"/>
      <c r="HZR1" s="68"/>
      <c r="HZS1" s="68"/>
      <c r="HZT1" s="68"/>
      <c r="HZU1" s="68"/>
      <c r="HZV1" s="68"/>
      <c r="HZW1" s="68"/>
      <c r="HZX1" s="68"/>
      <c r="HZY1" s="68"/>
      <c r="HZZ1" s="68"/>
      <c r="IAA1" s="68"/>
      <c r="IAB1" s="68"/>
      <c r="IAC1" s="68"/>
      <c r="IAD1" s="68"/>
      <c r="IAE1" s="68"/>
      <c r="IAF1" s="68"/>
      <c r="IAG1" s="68"/>
      <c r="IAH1" s="68"/>
      <c r="IAI1" s="68"/>
      <c r="IAJ1" s="68"/>
      <c r="IAK1" s="68"/>
      <c r="IAL1" s="68"/>
      <c r="IAM1" s="68"/>
      <c r="IAN1" s="68"/>
      <c r="IAO1" s="68"/>
      <c r="IAP1" s="68"/>
      <c r="IAQ1" s="68"/>
      <c r="IAR1" s="68"/>
      <c r="IAS1" s="68"/>
      <c r="IAT1" s="68"/>
      <c r="IAU1" s="68"/>
      <c r="IAV1" s="68"/>
      <c r="IAW1" s="68"/>
      <c r="IAX1" s="68"/>
      <c r="IAY1" s="68"/>
      <c r="IAZ1" s="68"/>
      <c r="IBA1" s="68"/>
      <c r="IBB1" s="68"/>
      <c r="IBC1" s="68"/>
      <c r="IBD1" s="68"/>
      <c r="IBE1" s="68"/>
      <c r="IBF1" s="68"/>
      <c r="IBG1" s="68"/>
      <c r="IBH1" s="68"/>
      <c r="IBI1" s="68"/>
      <c r="IBJ1" s="68"/>
      <c r="IBK1" s="68"/>
      <c r="IBL1" s="68"/>
      <c r="IBM1" s="68"/>
      <c r="IBN1" s="68"/>
      <c r="IBO1" s="68"/>
      <c r="IBP1" s="68"/>
      <c r="IBQ1" s="68"/>
      <c r="IBR1" s="68"/>
      <c r="IBS1" s="68"/>
      <c r="IBT1" s="68"/>
      <c r="IBU1" s="68"/>
      <c r="IBV1" s="68"/>
      <c r="IBW1" s="68"/>
      <c r="IBX1" s="68"/>
      <c r="IBY1" s="68"/>
      <c r="IBZ1" s="68"/>
      <c r="ICA1" s="68"/>
      <c r="ICB1" s="68"/>
      <c r="ICC1" s="68"/>
      <c r="ICD1" s="68"/>
      <c r="ICE1" s="68"/>
      <c r="ICF1" s="68"/>
      <c r="ICG1" s="68"/>
      <c r="ICH1" s="68"/>
      <c r="ICI1" s="68"/>
      <c r="ICJ1" s="68"/>
      <c r="ICK1" s="68"/>
      <c r="ICL1" s="68"/>
      <c r="ICM1" s="68"/>
      <c r="ICN1" s="68"/>
      <c r="ICO1" s="68"/>
      <c r="ICP1" s="68"/>
      <c r="ICQ1" s="68"/>
      <c r="ICR1" s="68"/>
      <c r="ICS1" s="68"/>
      <c r="ICT1" s="68"/>
      <c r="ICU1" s="68"/>
      <c r="ICV1" s="68"/>
      <c r="ICW1" s="68"/>
      <c r="ICX1" s="68"/>
      <c r="ICY1" s="68"/>
      <c r="ICZ1" s="68"/>
      <c r="IDA1" s="68"/>
      <c r="IDB1" s="68"/>
      <c r="IDC1" s="68"/>
      <c r="IDD1" s="68"/>
      <c r="IDE1" s="68"/>
      <c r="IDF1" s="68"/>
      <c r="IDG1" s="68"/>
      <c r="IDH1" s="68"/>
      <c r="IDI1" s="68"/>
      <c r="IDJ1" s="68"/>
      <c r="IDK1" s="68"/>
      <c r="IDL1" s="68"/>
      <c r="IDM1" s="68"/>
      <c r="IDN1" s="68"/>
      <c r="IDO1" s="68"/>
      <c r="IDP1" s="68"/>
      <c r="IDQ1" s="68"/>
      <c r="IDR1" s="68"/>
      <c r="IDS1" s="68"/>
      <c r="IDT1" s="68"/>
      <c r="IDU1" s="68"/>
      <c r="IDV1" s="68"/>
      <c r="IDW1" s="68"/>
      <c r="IDX1" s="68"/>
      <c r="IDY1" s="68"/>
      <c r="IDZ1" s="68"/>
      <c r="IEA1" s="68"/>
      <c r="IEB1" s="68"/>
      <c r="IEC1" s="68"/>
      <c r="IED1" s="68"/>
      <c r="IEE1" s="68"/>
      <c r="IEF1" s="68"/>
      <c r="IEG1" s="68"/>
      <c r="IEH1" s="68"/>
      <c r="IEI1" s="68"/>
      <c r="IEJ1" s="68"/>
      <c r="IEK1" s="68"/>
      <c r="IEL1" s="68"/>
      <c r="IEM1" s="68"/>
      <c r="IEN1" s="68"/>
      <c r="IEO1" s="68"/>
      <c r="IEP1" s="68"/>
      <c r="IEQ1" s="68"/>
      <c r="IER1" s="68"/>
      <c r="IES1" s="68"/>
      <c r="IET1" s="68"/>
      <c r="IEU1" s="68"/>
      <c r="IEV1" s="68"/>
      <c r="IEW1" s="68"/>
      <c r="IEX1" s="68"/>
      <c r="IEY1" s="68"/>
      <c r="IEZ1" s="68"/>
      <c r="IFA1" s="68"/>
      <c r="IFB1" s="68"/>
      <c r="IFC1" s="68"/>
      <c r="IFD1" s="68"/>
      <c r="IFE1" s="68"/>
      <c r="IFF1" s="68"/>
      <c r="IFG1" s="68"/>
      <c r="IFH1" s="68"/>
      <c r="IFI1" s="68"/>
      <c r="IFJ1" s="68"/>
      <c r="IFK1" s="68"/>
      <c r="IFL1" s="68"/>
      <c r="IFM1" s="68"/>
      <c r="IFN1" s="68"/>
      <c r="IFO1" s="68"/>
      <c r="IFP1" s="68"/>
      <c r="IFQ1" s="68"/>
      <c r="IFR1" s="68"/>
      <c r="IFS1" s="68"/>
      <c r="IFT1" s="68"/>
      <c r="IFU1" s="68"/>
      <c r="IFV1" s="68"/>
      <c r="IFW1" s="68"/>
      <c r="IFX1" s="68"/>
      <c r="IFY1" s="68"/>
      <c r="IFZ1" s="68"/>
      <c r="IGA1" s="68"/>
      <c r="IGB1" s="68"/>
      <c r="IGC1" s="68"/>
      <c r="IGD1" s="68"/>
      <c r="IGE1" s="68"/>
      <c r="IGF1" s="68"/>
      <c r="IGG1" s="68"/>
      <c r="IGH1" s="68"/>
      <c r="IGI1" s="68"/>
      <c r="IGJ1" s="68"/>
      <c r="IGK1" s="68"/>
      <c r="IGL1" s="68"/>
      <c r="IGM1" s="68"/>
      <c r="IGN1" s="68"/>
      <c r="IGO1" s="68"/>
      <c r="IGP1" s="68"/>
      <c r="IGQ1" s="68"/>
      <c r="IGR1" s="68"/>
      <c r="IGS1" s="68"/>
      <c r="IGT1" s="68"/>
      <c r="IGU1" s="68"/>
      <c r="IGV1" s="68"/>
      <c r="IGW1" s="68"/>
      <c r="IGX1" s="68"/>
      <c r="IGY1" s="68"/>
      <c r="IGZ1" s="68"/>
      <c r="IHA1" s="68"/>
      <c r="IHB1" s="68"/>
      <c r="IHC1" s="68"/>
      <c r="IHD1" s="68"/>
      <c r="IHE1" s="68"/>
      <c r="IHF1" s="68"/>
      <c r="IHG1" s="68"/>
      <c r="IHH1" s="68"/>
      <c r="IHI1" s="68"/>
      <c r="IHJ1" s="68"/>
      <c r="IHK1" s="68"/>
      <c r="IHL1" s="68"/>
      <c r="IHM1" s="68"/>
      <c r="IHN1" s="68"/>
      <c r="IHO1" s="68"/>
      <c r="IHP1" s="68"/>
      <c r="IHQ1" s="68"/>
      <c r="IHR1" s="68"/>
      <c r="IHS1" s="68"/>
      <c r="IHT1" s="68"/>
      <c r="IHU1" s="68"/>
      <c r="IHV1" s="68"/>
      <c r="IHW1" s="68"/>
      <c r="IHX1" s="68"/>
      <c r="IHY1" s="68"/>
      <c r="IHZ1" s="68"/>
      <c r="IIA1" s="68"/>
      <c r="IIB1" s="68"/>
      <c r="IIC1" s="68"/>
      <c r="IID1" s="68"/>
      <c r="IIE1" s="68"/>
      <c r="IIF1" s="68"/>
      <c r="IIG1" s="68"/>
      <c r="IIH1" s="68"/>
      <c r="III1" s="68"/>
      <c r="IIJ1" s="68"/>
      <c r="IIK1" s="68"/>
      <c r="IIL1" s="68"/>
      <c r="IIM1" s="68"/>
      <c r="IIN1" s="68"/>
      <c r="IIO1" s="68"/>
      <c r="IIP1" s="68"/>
      <c r="IIQ1" s="68"/>
      <c r="IIR1" s="68"/>
      <c r="IIS1" s="68"/>
      <c r="IIT1" s="68"/>
      <c r="IIU1" s="68"/>
      <c r="IIV1" s="68"/>
      <c r="IIW1" s="68"/>
      <c r="IIX1" s="68"/>
      <c r="IIY1" s="68"/>
      <c r="IIZ1" s="68"/>
      <c r="IJA1" s="68"/>
      <c r="IJB1" s="68"/>
      <c r="IJC1" s="68"/>
      <c r="IJD1" s="68"/>
      <c r="IJE1" s="68"/>
      <c r="IJF1" s="68"/>
      <c r="IJG1" s="68"/>
      <c r="IJH1" s="68"/>
      <c r="IJI1" s="68"/>
      <c r="IJJ1" s="68"/>
      <c r="IJK1" s="68"/>
      <c r="IJL1" s="68"/>
      <c r="IJM1" s="68"/>
      <c r="IJN1" s="68"/>
      <c r="IJO1" s="68"/>
      <c r="IJP1" s="68"/>
      <c r="IJQ1" s="68"/>
      <c r="IJR1" s="68"/>
      <c r="IJS1" s="68"/>
      <c r="IJT1" s="68"/>
      <c r="IJU1" s="68"/>
      <c r="IJV1" s="68"/>
      <c r="IJW1" s="68"/>
      <c r="IJX1" s="68"/>
      <c r="IJY1" s="68"/>
      <c r="IJZ1" s="68"/>
      <c r="IKA1" s="68"/>
      <c r="IKB1" s="68"/>
      <c r="IKC1" s="68"/>
      <c r="IKD1" s="68"/>
      <c r="IKE1" s="68"/>
      <c r="IKF1" s="68"/>
      <c r="IKG1" s="68"/>
      <c r="IKH1" s="68"/>
      <c r="IKI1" s="68"/>
      <c r="IKJ1" s="68"/>
      <c r="IKK1" s="68"/>
      <c r="IKL1" s="68"/>
      <c r="IKM1" s="68"/>
      <c r="IKN1" s="68"/>
      <c r="IKO1" s="68"/>
      <c r="IKP1" s="68"/>
      <c r="IKQ1" s="68"/>
      <c r="IKR1" s="68"/>
      <c r="IKS1" s="68"/>
      <c r="IKT1" s="68"/>
      <c r="IKU1" s="68"/>
      <c r="IKV1" s="68"/>
      <c r="IKW1" s="68"/>
      <c r="IKX1" s="68"/>
      <c r="IKY1" s="68"/>
      <c r="IKZ1" s="68"/>
      <c r="ILA1" s="68"/>
      <c r="ILB1" s="68"/>
      <c r="ILC1" s="68"/>
      <c r="ILD1" s="68"/>
      <c r="ILE1" s="68"/>
      <c r="ILF1" s="68"/>
      <c r="ILG1" s="68"/>
      <c r="ILH1" s="68"/>
      <c r="ILI1" s="68"/>
      <c r="ILJ1" s="68"/>
      <c r="ILK1" s="68"/>
      <c r="ILL1" s="68"/>
      <c r="ILM1" s="68"/>
      <c r="ILN1" s="68"/>
      <c r="ILO1" s="68"/>
      <c r="ILP1" s="68"/>
      <c r="ILQ1" s="68"/>
      <c r="ILR1" s="68"/>
      <c r="ILS1" s="68"/>
      <c r="ILT1" s="68"/>
      <c r="ILU1" s="68"/>
      <c r="ILV1" s="68"/>
      <c r="ILW1" s="68"/>
      <c r="ILX1" s="68"/>
      <c r="ILY1" s="68"/>
      <c r="ILZ1" s="68"/>
      <c r="IMA1" s="68"/>
      <c r="IMB1" s="68"/>
      <c r="IMC1" s="68"/>
      <c r="IMD1" s="68"/>
      <c r="IME1" s="68"/>
      <c r="IMF1" s="68"/>
      <c r="IMG1" s="68"/>
      <c r="IMH1" s="68"/>
      <c r="IMI1" s="68"/>
      <c r="IMJ1" s="68"/>
      <c r="IMK1" s="68"/>
      <c r="IML1" s="68"/>
      <c r="IMM1" s="68"/>
      <c r="IMN1" s="68"/>
      <c r="IMO1" s="68"/>
      <c r="IMP1" s="68"/>
      <c r="IMQ1" s="68"/>
      <c r="IMR1" s="68"/>
      <c r="IMS1" s="68"/>
      <c r="IMT1" s="68"/>
      <c r="IMU1" s="68"/>
      <c r="IMV1" s="68"/>
      <c r="IMW1" s="68"/>
      <c r="IMX1" s="68"/>
      <c r="IMY1" s="68"/>
      <c r="IMZ1" s="68"/>
      <c r="INA1" s="68"/>
      <c r="INB1" s="68"/>
      <c r="INC1" s="68"/>
      <c r="IND1" s="68"/>
      <c r="INE1" s="68"/>
      <c r="INF1" s="68"/>
      <c r="ING1" s="68"/>
      <c r="INH1" s="68"/>
      <c r="INI1" s="68"/>
      <c r="INJ1" s="68"/>
      <c r="INK1" s="68"/>
      <c r="INL1" s="68"/>
      <c r="INM1" s="68"/>
      <c r="INN1" s="68"/>
      <c r="INO1" s="68"/>
      <c r="INP1" s="68"/>
      <c r="INQ1" s="68"/>
      <c r="INR1" s="68"/>
      <c r="INS1" s="68"/>
      <c r="INT1" s="68"/>
      <c r="INU1" s="68"/>
      <c r="INV1" s="68"/>
      <c r="INW1" s="68"/>
      <c r="INX1" s="68"/>
      <c r="INY1" s="68"/>
      <c r="INZ1" s="68"/>
      <c r="IOA1" s="68"/>
      <c r="IOB1" s="68"/>
      <c r="IOC1" s="68"/>
      <c r="IOD1" s="68"/>
      <c r="IOE1" s="68"/>
      <c r="IOF1" s="68"/>
      <c r="IOG1" s="68"/>
      <c r="IOH1" s="68"/>
      <c r="IOI1" s="68"/>
      <c r="IOJ1" s="68"/>
      <c r="IOK1" s="68"/>
      <c r="IOL1" s="68"/>
      <c r="IOM1" s="68"/>
      <c r="ION1" s="68"/>
      <c r="IOO1" s="68"/>
      <c r="IOP1" s="68"/>
      <c r="IOQ1" s="68"/>
      <c r="IOR1" s="68"/>
      <c r="IOS1" s="68"/>
      <c r="IOT1" s="68"/>
      <c r="IOU1" s="68"/>
      <c r="IOV1" s="68"/>
      <c r="IOW1" s="68"/>
      <c r="IOX1" s="68"/>
      <c r="IOY1" s="68"/>
      <c r="IOZ1" s="68"/>
      <c r="IPA1" s="68"/>
      <c r="IPB1" s="68"/>
      <c r="IPC1" s="68"/>
      <c r="IPD1" s="68"/>
      <c r="IPE1" s="68"/>
      <c r="IPF1" s="68"/>
      <c r="IPG1" s="68"/>
      <c r="IPH1" s="68"/>
      <c r="IPI1" s="68"/>
      <c r="IPJ1" s="68"/>
      <c r="IPK1" s="68"/>
      <c r="IPL1" s="68"/>
      <c r="IPM1" s="68"/>
      <c r="IPN1" s="68"/>
      <c r="IPO1" s="68"/>
      <c r="IPP1" s="68"/>
      <c r="IPQ1" s="68"/>
      <c r="IPR1" s="68"/>
      <c r="IPS1" s="68"/>
      <c r="IPT1" s="68"/>
      <c r="IPU1" s="68"/>
      <c r="IPV1" s="68"/>
      <c r="IPW1" s="68"/>
      <c r="IPX1" s="68"/>
      <c r="IPY1" s="68"/>
      <c r="IPZ1" s="68"/>
      <c r="IQA1" s="68"/>
      <c r="IQB1" s="68"/>
      <c r="IQC1" s="68"/>
      <c r="IQD1" s="68"/>
      <c r="IQE1" s="68"/>
      <c r="IQF1" s="68"/>
      <c r="IQG1" s="68"/>
      <c r="IQH1" s="68"/>
      <c r="IQI1" s="68"/>
      <c r="IQJ1" s="68"/>
      <c r="IQK1" s="68"/>
      <c r="IQL1" s="68"/>
      <c r="IQM1" s="68"/>
      <c r="IQN1" s="68"/>
      <c r="IQO1" s="68"/>
      <c r="IQP1" s="68"/>
      <c r="IQQ1" s="68"/>
      <c r="IQR1" s="68"/>
      <c r="IQS1" s="68"/>
      <c r="IQT1" s="68"/>
      <c r="IQU1" s="68"/>
      <c r="IQV1" s="68"/>
      <c r="IQW1" s="68"/>
      <c r="IQX1" s="68"/>
      <c r="IQY1" s="68"/>
      <c r="IQZ1" s="68"/>
      <c r="IRA1" s="68"/>
      <c r="IRB1" s="68"/>
      <c r="IRC1" s="68"/>
      <c r="IRD1" s="68"/>
      <c r="IRE1" s="68"/>
      <c r="IRF1" s="68"/>
      <c r="IRG1" s="68"/>
      <c r="IRH1" s="68"/>
      <c r="IRI1" s="68"/>
      <c r="IRJ1" s="68"/>
      <c r="IRK1" s="68"/>
      <c r="IRL1" s="68"/>
      <c r="IRM1" s="68"/>
      <c r="IRN1" s="68"/>
      <c r="IRO1" s="68"/>
      <c r="IRP1" s="68"/>
      <c r="IRQ1" s="68"/>
      <c r="IRR1" s="68"/>
      <c r="IRS1" s="68"/>
      <c r="IRT1" s="68"/>
      <c r="IRU1" s="68"/>
      <c r="IRV1" s="68"/>
      <c r="IRW1" s="68"/>
      <c r="IRX1" s="68"/>
      <c r="IRY1" s="68"/>
      <c r="IRZ1" s="68"/>
      <c r="ISA1" s="68"/>
      <c r="ISB1" s="68"/>
      <c r="ISC1" s="68"/>
      <c r="ISD1" s="68"/>
      <c r="ISE1" s="68"/>
      <c r="ISF1" s="68"/>
      <c r="ISG1" s="68"/>
      <c r="ISH1" s="68"/>
      <c r="ISI1" s="68"/>
      <c r="ISJ1" s="68"/>
      <c r="ISK1" s="68"/>
      <c r="ISL1" s="68"/>
      <c r="ISM1" s="68"/>
      <c r="ISN1" s="68"/>
      <c r="ISO1" s="68"/>
      <c r="ISP1" s="68"/>
      <c r="ISQ1" s="68"/>
      <c r="ISR1" s="68"/>
      <c r="ISS1" s="68"/>
      <c r="IST1" s="68"/>
      <c r="ISU1" s="68"/>
      <c r="ISV1" s="68"/>
      <c r="ISW1" s="68"/>
      <c r="ISX1" s="68"/>
      <c r="ISY1" s="68"/>
      <c r="ISZ1" s="68"/>
      <c r="ITA1" s="68"/>
      <c r="ITB1" s="68"/>
      <c r="ITC1" s="68"/>
      <c r="ITD1" s="68"/>
      <c r="ITE1" s="68"/>
      <c r="ITF1" s="68"/>
      <c r="ITG1" s="68"/>
      <c r="ITH1" s="68"/>
      <c r="ITI1" s="68"/>
      <c r="ITJ1" s="68"/>
      <c r="ITK1" s="68"/>
      <c r="ITL1" s="68"/>
      <c r="ITM1" s="68"/>
      <c r="ITN1" s="68"/>
      <c r="ITO1" s="68"/>
      <c r="ITP1" s="68"/>
      <c r="ITQ1" s="68"/>
      <c r="ITR1" s="68"/>
      <c r="ITS1" s="68"/>
      <c r="ITT1" s="68"/>
      <c r="ITU1" s="68"/>
      <c r="ITV1" s="68"/>
      <c r="ITW1" s="68"/>
      <c r="ITX1" s="68"/>
      <c r="ITY1" s="68"/>
      <c r="ITZ1" s="68"/>
      <c r="IUA1" s="68"/>
      <c r="IUB1" s="68"/>
      <c r="IUC1" s="68"/>
      <c r="IUD1" s="68"/>
      <c r="IUE1" s="68"/>
      <c r="IUF1" s="68"/>
      <c r="IUG1" s="68"/>
      <c r="IUH1" s="68"/>
      <c r="IUI1" s="68"/>
      <c r="IUJ1" s="68"/>
      <c r="IUK1" s="68"/>
      <c r="IUL1" s="68"/>
      <c r="IUM1" s="68"/>
      <c r="IUN1" s="68"/>
      <c r="IUO1" s="68"/>
      <c r="IUP1" s="68"/>
      <c r="IUQ1" s="68"/>
      <c r="IUR1" s="68"/>
      <c r="IUS1" s="68"/>
      <c r="IUT1" s="68"/>
      <c r="IUU1" s="68"/>
      <c r="IUV1" s="68"/>
      <c r="IUW1" s="68"/>
      <c r="IUX1" s="68"/>
      <c r="IUY1" s="68"/>
      <c r="IUZ1" s="68"/>
      <c r="IVA1" s="68"/>
      <c r="IVB1" s="68"/>
      <c r="IVC1" s="68"/>
      <c r="IVD1" s="68"/>
      <c r="IVE1" s="68"/>
      <c r="IVF1" s="68"/>
      <c r="IVG1" s="68"/>
      <c r="IVH1" s="68"/>
      <c r="IVI1" s="68"/>
      <c r="IVJ1" s="68"/>
      <c r="IVK1" s="68"/>
      <c r="IVL1" s="68"/>
      <c r="IVM1" s="68"/>
      <c r="IVN1" s="68"/>
      <c r="IVO1" s="68"/>
      <c r="IVP1" s="68"/>
      <c r="IVQ1" s="68"/>
      <c r="IVR1" s="68"/>
      <c r="IVS1" s="68"/>
      <c r="IVT1" s="68"/>
      <c r="IVU1" s="68"/>
      <c r="IVV1" s="68"/>
      <c r="IVW1" s="68"/>
      <c r="IVX1" s="68"/>
      <c r="IVY1" s="68"/>
      <c r="IVZ1" s="68"/>
      <c r="IWA1" s="68"/>
      <c r="IWB1" s="68"/>
      <c r="IWC1" s="68"/>
      <c r="IWD1" s="68"/>
      <c r="IWE1" s="68"/>
      <c r="IWF1" s="68"/>
      <c r="IWG1" s="68"/>
      <c r="IWH1" s="68"/>
      <c r="IWI1" s="68"/>
      <c r="IWJ1" s="68"/>
      <c r="IWK1" s="68"/>
      <c r="IWL1" s="68"/>
      <c r="IWM1" s="68"/>
      <c r="IWN1" s="68"/>
      <c r="IWO1" s="68"/>
      <c r="IWP1" s="68"/>
      <c r="IWQ1" s="68"/>
      <c r="IWR1" s="68"/>
      <c r="IWS1" s="68"/>
      <c r="IWT1" s="68"/>
      <c r="IWU1" s="68"/>
      <c r="IWV1" s="68"/>
      <c r="IWW1" s="68"/>
      <c r="IWX1" s="68"/>
      <c r="IWY1" s="68"/>
      <c r="IWZ1" s="68"/>
      <c r="IXA1" s="68"/>
      <c r="IXB1" s="68"/>
      <c r="IXC1" s="68"/>
      <c r="IXD1" s="68"/>
      <c r="IXE1" s="68"/>
      <c r="IXF1" s="68"/>
      <c r="IXG1" s="68"/>
      <c r="IXH1" s="68"/>
      <c r="IXI1" s="68"/>
      <c r="IXJ1" s="68"/>
      <c r="IXK1" s="68"/>
      <c r="IXL1" s="68"/>
      <c r="IXM1" s="68"/>
      <c r="IXN1" s="68"/>
      <c r="IXO1" s="68"/>
      <c r="IXP1" s="68"/>
      <c r="IXQ1" s="68"/>
      <c r="IXR1" s="68"/>
      <c r="IXS1" s="68"/>
      <c r="IXT1" s="68"/>
      <c r="IXU1" s="68"/>
      <c r="IXV1" s="68"/>
      <c r="IXW1" s="68"/>
      <c r="IXX1" s="68"/>
      <c r="IXY1" s="68"/>
      <c r="IXZ1" s="68"/>
      <c r="IYA1" s="68"/>
      <c r="IYB1" s="68"/>
      <c r="IYC1" s="68"/>
      <c r="IYD1" s="68"/>
      <c r="IYE1" s="68"/>
      <c r="IYF1" s="68"/>
      <c r="IYG1" s="68"/>
      <c r="IYH1" s="68"/>
      <c r="IYI1" s="68"/>
      <c r="IYJ1" s="68"/>
      <c r="IYK1" s="68"/>
      <c r="IYL1" s="68"/>
      <c r="IYM1" s="68"/>
      <c r="IYN1" s="68"/>
      <c r="IYO1" s="68"/>
      <c r="IYP1" s="68"/>
      <c r="IYQ1" s="68"/>
      <c r="IYR1" s="68"/>
      <c r="IYS1" s="68"/>
      <c r="IYT1" s="68"/>
      <c r="IYU1" s="68"/>
      <c r="IYV1" s="68"/>
      <c r="IYW1" s="68"/>
      <c r="IYX1" s="68"/>
      <c r="IYY1" s="68"/>
      <c r="IYZ1" s="68"/>
      <c r="IZA1" s="68"/>
      <c r="IZB1" s="68"/>
      <c r="IZC1" s="68"/>
      <c r="IZD1" s="68"/>
      <c r="IZE1" s="68"/>
      <c r="IZF1" s="68"/>
      <c r="IZG1" s="68"/>
      <c r="IZH1" s="68"/>
      <c r="IZI1" s="68"/>
      <c r="IZJ1" s="68"/>
      <c r="IZK1" s="68"/>
      <c r="IZL1" s="68"/>
      <c r="IZM1" s="68"/>
      <c r="IZN1" s="68"/>
      <c r="IZO1" s="68"/>
      <c r="IZP1" s="68"/>
      <c r="IZQ1" s="68"/>
      <c r="IZR1" s="68"/>
      <c r="IZS1" s="68"/>
      <c r="IZT1" s="68"/>
      <c r="IZU1" s="68"/>
      <c r="IZV1" s="68"/>
      <c r="IZW1" s="68"/>
      <c r="IZX1" s="68"/>
      <c r="IZY1" s="68"/>
      <c r="IZZ1" s="68"/>
      <c r="JAA1" s="68"/>
      <c r="JAB1" s="68"/>
      <c r="JAC1" s="68"/>
      <c r="JAD1" s="68"/>
      <c r="JAE1" s="68"/>
      <c r="JAF1" s="68"/>
      <c r="JAG1" s="68"/>
      <c r="JAH1" s="68"/>
      <c r="JAI1" s="68"/>
      <c r="JAJ1" s="68"/>
      <c r="JAK1" s="68"/>
      <c r="JAL1" s="68"/>
      <c r="JAM1" s="68"/>
      <c r="JAN1" s="68"/>
      <c r="JAO1" s="68"/>
      <c r="JAP1" s="68"/>
      <c r="JAQ1" s="68"/>
      <c r="JAR1" s="68"/>
      <c r="JAS1" s="68"/>
      <c r="JAT1" s="68"/>
      <c r="JAU1" s="68"/>
      <c r="JAV1" s="68"/>
      <c r="JAW1" s="68"/>
      <c r="JAX1" s="68"/>
      <c r="JAY1" s="68"/>
      <c r="JAZ1" s="68"/>
      <c r="JBA1" s="68"/>
      <c r="JBB1" s="68"/>
      <c r="JBC1" s="68"/>
      <c r="JBD1" s="68"/>
      <c r="JBE1" s="68"/>
      <c r="JBF1" s="68"/>
      <c r="JBG1" s="68"/>
      <c r="JBH1" s="68"/>
      <c r="JBI1" s="68"/>
      <c r="JBJ1" s="68"/>
      <c r="JBK1" s="68"/>
      <c r="JBL1" s="68"/>
      <c r="JBM1" s="68"/>
      <c r="JBN1" s="68"/>
      <c r="JBO1" s="68"/>
      <c r="JBP1" s="68"/>
      <c r="JBQ1" s="68"/>
      <c r="JBR1" s="68"/>
      <c r="JBS1" s="68"/>
      <c r="JBT1" s="68"/>
      <c r="JBU1" s="68"/>
      <c r="JBV1" s="68"/>
      <c r="JBW1" s="68"/>
      <c r="JBX1" s="68"/>
      <c r="JBY1" s="68"/>
      <c r="JBZ1" s="68"/>
      <c r="JCA1" s="68"/>
      <c r="JCB1" s="68"/>
      <c r="JCC1" s="68"/>
      <c r="JCD1" s="68"/>
      <c r="JCE1" s="68"/>
      <c r="JCF1" s="68"/>
      <c r="JCG1" s="68"/>
      <c r="JCH1" s="68"/>
      <c r="JCI1" s="68"/>
      <c r="JCJ1" s="68"/>
      <c r="JCK1" s="68"/>
      <c r="JCL1" s="68"/>
      <c r="JCM1" s="68"/>
      <c r="JCN1" s="68"/>
      <c r="JCO1" s="68"/>
      <c r="JCP1" s="68"/>
      <c r="JCQ1" s="68"/>
      <c r="JCR1" s="68"/>
      <c r="JCS1" s="68"/>
      <c r="JCT1" s="68"/>
      <c r="JCU1" s="68"/>
      <c r="JCV1" s="68"/>
      <c r="JCW1" s="68"/>
      <c r="JCX1" s="68"/>
      <c r="JCY1" s="68"/>
      <c r="JCZ1" s="68"/>
      <c r="JDA1" s="68"/>
      <c r="JDB1" s="68"/>
      <c r="JDC1" s="68"/>
      <c r="JDD1" s="68"/>
      <c r="JDE1" s="68"/>
      <c r="JDF1" s="68"/>
      <c r="JDG1" s="68"/>
      <c r="JDH1" s="68"/>
      <c r="JDI1" s="68"/>
      <c r="JDJ1" s="68"/>
      <c r="JDK1" s="68"/>
      <c r="JDL1" s="68"/>
      <c r="JDM1" s="68"/>
      <c r="JDN1" s="68"/>
      <c r="JDO1" s="68"/>
      <c r="JDP1" s="68"/>
      <c r="JDQ1" s="68"/>
      <c r="JDR1" s="68"/>
      <c r="JDS1" s="68"/>
      <c r="JDT1" s="68"/>
      <c r="JDU1" s="68"/>
      <c r="JDV1" s="68"/>
      <c r="JDW1" s="68"/>
      <c r="JDX1" s="68"/>
      <c r="JDY1" s="68"/>
      <c r="JDZ1" s="68"/>
      <c r="JEA1" s="68"/>
      <c r="JEB1" s="68"/>
      <c r="JEC1" s="68"/>
      <c r="JED1" s="68"/>
      <c r="JEE1" s="68"/>
      <c r="JEF1" s="68"/>
      <c r="JEG1" s="68"/>
      <c r="JEH1" s="68"/>
      <c r="JEI1" s="68"/>
      <c r="JEJ1" s="68"/>
      <c r="JEK1" s="68"/>
      <c r="JEL1" s="68"/>
      <c r="JEM1" s="68"/>
      <c r="JEN1" s="68"/>
      <c r="JEO1" s="68"/>
      <c r="JEP1" s="68"/>
      <c r="JEQ1" s="68"/>
      <c r="JER1" s="68"/>
      <c r="JES1" s="68"/>
      <c r="JET1" s="68"/>
      <c r="JEU1" s="68"/>
      <c r="JEV1" s="68"/>
      <c r="JEW1" s="68"/>
      <c r="JEX1" s="68"/>
      <c r="JEY1" s="68"/>
      <c r="JEZ1" s="68"/>
      <c r="JFA1" s="68"/>
      <c r="JFB1" s="68"/>
      <c r="JFC1" s="68"/>
      <c r="JFD1" s="68"/>
      <c r="JFE1" s="68"/>
      <c r="JFF1" s="68"/>
      <c r="JFG1" s="68"/>
      <c r="JFH1" s="68"/>
      <c r="JFI1" s="68"/>
      <c r="JFJ1" s="68"/>
      <c r="JFK1" s="68"/>
      <c r="JFL1" s="68"/>
      <c r="JFM1" s="68"/>
      <c r="JFN1" s="68"/>
      <c r="JFO1" s="68"/>
      <c r="JFP1" s="68"/>
      <c r="JFQ1" s="68"/>
      <c r="JFR1" s="68"/>
      <c r="JFS1" s="68"/>
      <c r="JFT1" s="68"/>
      <c r="JFU1" s="68"/>
      <c r="JFV1" s="68"/>
      <c r="JFW1" s="68"/>
      <c r="JFX1" s="68"/>
      <c r="JFY1" s="68"/>
      <c r="JFZ1" s="68"/>
      <c r="JGA1" s="68"/>
      <c r="JGB1" s="68"/>
      <c r="JGC1" s="68"/>
      <c r="JGD1" s="68"/>
      <c r="JGE1" s="68"/>
      <c r="JGF1" s="68"/>
      <c r="JGG1" s="68"/>
      <c r="JGH1" s="68"/>
      <c r="JGI1" s="68"/>
      <c r="JGJ1" s="68"/>
      <c r="JGK1" s="68"/>
      <c r="JGL1" s="68"/>
      <c r="JGM1" s="68"/>
      <c r="JGN1" s="68"/>
      <c r="JGO1" s="68"/>
      <c r="JGP1" s="68"/>
      <c r="JGQ1" s="68"/>
      <c r="JGR1" s="68"/>
      <c r="JGS1" s="68"/>
      <c r="JGT1" s="68"/>
      <c r="JGU1" s="68"/>
      <c r="JGV1" s="68"/>
      <c r="JGW1" s="68"/>
      <c r="JGX1" s="68"/>
      <c r="JGY1" s="68"/>
      <c r="JGZ1" s="68"/>
      <c r="JHA1" s="68"/>
      <c r="JHB1" s="68"/>
      <c r="JHC1" s="68"/>
      <c r="JHD1" s="68"/>
      <c r="JHE1" s="68"/>
      <c r="JHF1" s="68"/>
      <c r="JHG1" s="68"/>
      <c r="JHH1" s="68"/>
      <c r="JHI1" s="68"/>
      <c r="JHJ1" s="68"/>
      <c r="JHK1" s="68"/>
      <c r="JHL1" s="68"/>
      <c r="JHM1" s="68"/>
      <c r="JHN1" s="68"/>
      <c r="JHO1" s="68"/>
      <c r="JHP1" s="68"/>
      <c r="JHQ1" s="68"/>
      <c r="JHR1" s="68"/>
      <c r="JHS1" s="68"/>
      <c r="JHT1" s="68"/>
      <c r="JHU1" s="68"/>
      <c r="JHV1" s="68"/>
      <c r="JHW1" s="68"/>
      <c r="JHX1" s="68"/>
      <c r="JHY1" s="68"/>
      <c r="JHZ1" s="68"/>
      <c r="JIA1" s="68"/>
      <c r="JIB1" s="68"/>
      <c r="JIC1" s="68"/>
      <c r="JID1" s="68"/>
      <c r="JIE1" s="68"/>
      <c r="JIF1" s="68"/>
      <c r="JIG1" s="68"/>
      <c r="JIH1" s="68"/>
      <c r="JII1" s="68"/>
      <c r="JIJ1" s="68"/>
      <c r="JIK1" s="68"/>
      <c r="JIL1" s="68"/>
      <c r="JIM1" s="68"/>
      <c r="JIN1" s="68"/>
      <c r="JIO1" s="68"/>
      <c r="JIP1" s="68"/>
      <c r="JIQ1" s="68"/>
      <c r="JIR1" s="68"/>
      <c r="JIS1" s="68"/>
      <c r="JIT1" s="68"/>
      <c r="JIU1" s="68"/>
      <c r="JIV1" s="68"/>
      <c r="JIW1" s="68"/>
      <c r="JIX1" s="68"/>
      <c r="JIY1" s="68"/>
      <c r="JIZ1" s="68"/>
      <c r="JJA1" s="68"/>
      <c r="JJB1" s="68"/>
      <c r="JJC1" s="68"/>
      <c r="JJD1" s="68"/>
      <c r="JJE1" s="68"/>
      <c r="JJF1" s="68"/>
      <c r="JJG1" s="68"/>
      <c r="JJH1" s="68"/>
      <c r="JJI1" s="68"/>
      <c r="JJJ1" s="68"/>
      <c r="JJK1" s="68"/>
      <c r="JJL1" s="68"/>
      <c r="JJM1" s="68"/>
      <c r="JJN1" s="68"/>
      <c r="JJO1" s="68"/>
      <c r="JJP1" s="68"/>
      <c r="JJQ1" s="68"/>
      <c r="JJR1" s="68"/>
      <c r="JJS1" s="68"/>
      <c r="JJT1" s="68"/>
      <c r="JJU1" s="68"/>
      <c r="JJV1" s="68"/>
      <c r="JJW1" s="68"/>
      <c r="JJX1" s="68"/>
      <c r="JJY1" s="68"/>
      <c r="JJZ1" s="68"/>
      <c r="JKA1" s="68"/>
      <c r="JKB1" s="68"/>
      <c r="JKC1" s="68"/>
      <c r="JKD1" s="68"/>
      <c r="JKE1" s="68"/>
      <c r="JKF1" s="68"/>
      <c r="JKG1" s="68"/>
      <c r="JKH1" s="68"/>
      <c r="JKI1" s="68"/>
      <c r="JKJ1" s="68"/>
      <c r="JKK1" s="68"/>
      <c r="JKL1" s="68"/>
      <c r="JKM1" s="68"/>
      <c r="JKN1" s="68"/>
      <c r="JKO1" s="68"/>
      <c r="JKP1" s="68"/>
      <c r="JKQ1" s="68"/>
      <c r="JKR1" s="68"/>
      <c r="JKS1" s="68"/>
      <c r="JKT1" s="68"/>
      <c r="JKU1" s="68"/>
      <c r="JKV1" s="68"/>
      <c r="JKW1" s="68"/>
      <c r="JKX1" s="68"/>
      <c r="JKY1" s="68"/>
      <c r="JKZ1" s="68"/>
      <c r="JLA1" s="68"/>
      <c r="JLB1" s="68"/>
      <c r="JLC1" s="68"/>
      <c r="JLD1" s="68"/>
      <c r="JLE1" s="68"/>
      <c r="JLF1" s="68"/>
      <c r="JLG1" s="68"/>
      <c r="JLH1" s="68"/>
      <c r="JLI1" s="68"/>
      <c r="JLJ1" s="68"/>
      <c r="JLK1" s="68"/>
      <c r="JLL1" s="68"/>
      <c r="JLM1" s="68"/>
      <c r="JLN1" s="68"/>
      <c r="JLO1" s="68"/>
      <c r="JLP1" s="68"/>
      <c r="JLQ1" s="68"/>
      <c r="JLR1" s="68"/>
      <c r="JLS1" s="68"/>
      <c r="JLT1" s="68"/>
      <c r="JLU1" s="68"/>
      <c r="JLV1" s="68"/>
      <c r="JLW1" s="68"/>
      <c r="JLX1" s="68"/>
      <c r="JLY1" s="68"/>
      <c r="JLZ1" s="68"/>
      <c r="JMA1" s="68"/>
      <c r="JMB1" s="68"/>
      <c r="JMC1" s="68"/>
      <c r="JMD1" s="68"/>
      <c r="JME1" s="68"/>
      <c r="JMF1" s="68"/>
      <c r="JMG1" s="68"/>
      <c r="JMH1" s="68"/>
      <c r="JMI1" s="68"/>
      <c r="JMJ1" s="68"/>
      <c r="JMK1" s="68"/>
      <c r="JML1" s="68"/>
      <c r="JMM1" s="68"/>
      <c r="JMN1" s="68"/>
      <c r="JMO1" s="68"/>
      <c r="JMP1" s="68"/>
      <c r="JMQ1" s="68"/>
      <c r="JMR1" s="68"/>
      <c r="JMS1" s="68"/>
      <c r="JMT1" s="68"/>
      <c r="JMU1" s="68"/>
      <c r="JMV1" s="68"/>
      <c r="JMW1" s="68"/>
      <c r="JMX1" s="68"/>
      <c r="JMY1" s="68"/>
      <c r="JMZ1" s="68"/>
      <c r="JNA1" s="68"/>
      <c r="JNB1" s="68"/>
      <c r="JNC1" s="68"/>
      <c r="JND1" s="68"/>
      <c r="JNE1" s="68"/>
      <c r="JNF1" s="68"/>
      <c r="JNG1" s="68"/>
      <c r="JNH1" s="68"/>
      <c r="JNI1" s="68"/>
      <c r="JNJ1" s="68"/>
      <c r="JNK1" s="68"/>
      <c r="JNL1" s="68"/>
      <c r="JNM1" s="68"/>
      <c r="JNN1" s="68"/>
      <c r="JNO1" s="68"/>
      <c r="JNP1" s="68"/>
      <c r="JNQ1" s="68"/>
      <c r="JNR1" s="68"/>
      <c r="JNS1" s="68"/>
      <c r="JNT1" s="68"/>
      <c r="JNU1" s="68"/>
      <c r="JNV1" s="68"/>
      <c r="JNW1" s="68"/>
      <c r="JNX1" s="68"/>
      <c r="JNY1" s="68"/>
      <c r="JNZ1" s="68"/>
      <c r="JOA1" s="68"/>
      <c r="JOB1" s="68"/>
      <c r="JOC1" s="68"/>
      <c r="JOD1" s="68"/>
      <c r="JOE1" s="68"/>
      <c r="JOF1" s="68"/>
      <c r="JOG1" s="68"/>
      <c r="JOH1" s="68"/>
      <c r="JOI1" s="68"/>
      <c r="JOJ1" s="68"/>
      <c r="JOK1" s="68"/>
      <c r="JOL1" s="68"/>
      <c r="JOM1" s="68"/>
      <c r="JON1" s="68"/>
      <c r="JOO1" s="68"/>
      <c r="JOP1" s="68"/>
      <c r="JOQ1" s="68"/>
      <c r="JOR1" s="68"/>
      <c r="JOS1" s="68"/>
      <c r="JOT1" s="68"/>
      <c r="JOU1" s="68"/>
      <c r="JOV1" s="68"/>
      <c r="JOW1" s="68"/>
      <c r="JOX1" s="68"/>
      <c r="JOY1" s="68"/>
      <c r="JOZ1" s="68"/>
      <c r="JPA1" s="68"/>
      <c r="JPB1" s="68"/>
      <c r="JPC1" s="68"/>
      <c r="JPD1" s="68"/>
      <c r="JPE1" s="68"/>
      <c r="JPF1" s="68"/>
      <c r="JPG1" s="68"/>
      <c r="JPH1" s="68"/>
      <c r="JPI1" s="68"/>
      <c r="JPJ1" s="68"/>
      <c r="JPK1" s="68"/>
      <c r="JPL1" s="68"/>
      <c r="JPM1" s="68"/>
      <c r="JPN1" s="68"/>
      <c r="JPO1" s="68"/>
      <c r="JPP1" s="68"/>
      <c r="JPQ1" s="68"/>
      <c r="JPR1" s="68"/>
      <c r="JPS1" s="68"/>
      <c r="JPT1" s="68"/>
      <c r="JPU1" s="68"/>
      <c r="JPV1" s="68"/>
      <c r="JPW1" s="68"/>
      <c r="JPX1" s="68"/>
      <c r="JPY1" s="68"/>
      <c r="JPZ1" s="68"/>
      <c r="JQA1" s="68"/>
      <c r="JQB1" s="68"/>
      <c r="JQC1" s="68"/>
      <c r="JQD1" s="68"/>
      <c r="JQE1" s="68"/>
      <c r="JQF1" s="68"/>
      <c r="JQG1" s="68"/>
      <c r="JQH1" s="68"/>
      <c r="JQI1" s="68"/>
      <c r="JQJ1" s="68"/>
      <c r="JQK1" s="68"/>
      <c r="JQL1" s="68"/>
      <c r="JQM1" s="68"/>
      <c r="JQN1" s="68"/>
      <c r="JQO1" s="68"/>
      <c r="JQP1" s="68"/>
      <c r="JQQ1" s="68"/>
      <c r="JQR1" s="68"/>
      <c r="JQS1" s="68"/>
      <c r="JQT1" s="68"/>
      <c r="JQU1" s="68"/>
      <c r="JQV1" s="68"/>
      <c r="JQW1" s="68"/>
      <c r="JQX1" s="68"/>
      <c r="JQY1" s="68"/>
      <c r="JQZ1" s="68"/>
      <c r="JRA1" s="68"/>
      <c r="JRB1" s="68"/>
      <c r="JRC1" s="68"/>
      <c r="JRD1" s="68"/>
      <c r="JRE1" s="68"/>
      <c r="JRF1" s="68"/>
      <c r="JRG1" s="68"/>
      <c r="JRH1" s="68"/>
      <c r="JRI1" s="68"/>
      <c r="JRJ1" s="68"/>
      <c r="JRK1" s="68"/>
      <c r="JRL1" s="68"/>
      <c r="JRM1" s="68"/>
      <c r="JRN1" s="68"/>
      <c r="JRO1" s="68"/>
      <c r="JRP1" s="68"/>
      <c r="JRQ1" s="68"/>
      <c r="JRR1" s="68"/>
      <c r="JRS1" s="68"/>
      <c r="JRT1" s="68"/>
      <c r="JRU1" s="68"/>
      <c r="JRV1" s="68"/>
      <c r="JRW1" s="68"/>
      <c r="JRX1" s="68"/>
      <c r="JRY1" s="68"/>
      <c r="JRZ1" s="68"/>
      <c r="JSA1" s="68"/>
      <c r="JSB1" s="68"/>
      <c r="JSC1" s="68"/>
      <c r="JSD1" s="68"/>
      <c r="JSE1" s="68"/>
      <c r="JSF1" s="68"/>
      <c r="JSG1" s="68"/>
      <c r="JSH1" s="68"/>
      <c r="JSI1" s="68"/>
      <c r="JSJ1" s="68"/>
      <c r="JSK1" s="68"/>
      <c r="JSL1" s="68"/>
      <c r="JSM1" s="68"/>
      <c r="JSN1" s="68"/>
      <c r="JSO1" s="68"/>
      <c r="JSP1" s="68"/>
      <c r="JSQ1" s="68"/>
      <c r="JSR1" s="68"/>
      <c r="JSS1" s="68"/>
      <c r="JST1" s="68"/>
      <c r="JSU1" s="68"/>
      <c r="JSV1" s="68"/>
      <c r="JSW1" s="68"/>
      <c r="JSX1" s="68"/>
      <c r="JSY1" s="68"/>
      <c r="JSZ1" s="68"/>
      <c r="JTA1" s="68"/>
      <c r="JTB1" s="68"/>
      <c r="JTC1" s="68"/>
      <c r="JTD1" s="68"/>
      <c r="JTE1" s="68"/>
      <c r="JTF1" s="68"/>
      <c r="JTG1" s="68"/>
      <c r="JTH1" s="68"/>
      <c r="JTI1" s="68"/>
      <c r="JTJ1" s="68"/>
      <c r="JTK1" s="68"/>
      <c r="JTL1" s="68"/>
      <c r="JTM1" s="68"/>
      <c r="JTN1" s="68"/>
      <c r="JTO1" s="68"/>
      <c r="JTP1" s="68"/>
      <c r="JTQ1" s="68"/>
      <c r="JTR1" s="68"/>
      <c r="JTS1" s="68"/>
      <c r="JTT1" s="68"/>
      <c r="JTU1" s="68"/>
      <c r="JTV1" s="68"/>
      <c r="JTW1" s="68"/>
      <c r="JTX1" s="68"/>
      <c r="JTY1" s="68"/>
      <c r="JTZ1" s="68"/>
      <c r="JUA1" s="68"/>
      <c r="JUB1" s="68"/>
      <c r="JUC1" s="68"/>
      <c r="JUD1" s="68"/>
      <c r="JUE1" s="68"/>
      <c r="JUF1" s="68"/>
      <c r="JUG1" s="68"/>
      <c r="JUH1" s="68"/>
      <c r="JUI1" s="68"/>
      <c r="JUJ1" s="68"/>
      <c r="JUK1" s="68"/>
      <c r="JUL1" s="68"/>
      <c r="JUM1" s="68"/>
      <c r="JUN1" s="68"/>
      <c r="JUO1" s="68"/>
      <c r="JUP1" s="68"/>
      <c r="JUQ1" s="68"/>
      <c r="JUR1" s="68"/>
      <c r="JUS1" s="68"/>
      <c r="JUT1" s="68"/>
      <c r="JUU1" s="68"/>
      <c r="JUV1" s="68"/>
      <c r="JUW1" s="68"/>
      <c r="JUX1" s="68"/>
      <c r="JUY1" s="68"/>
      <c r="JUZ1" s="68"/>
      <c r="JVA1" s="68"/>
      <c r="JVB1" s="68"/>
      <c r="JVC1" s="68"/>
      <c r="JVD1" s="68"/>
      <c r="JVE1" s="68"/>
      <c r="JVF1" s="68"/>
      <c r="JVG1" s="68"/>
      <c r="JVH1" s="68"/>
      <c r="JVI1" s="68"/>
      <c r="JVJ1" s="68"/>
      <c r="JVK1" s="68"/>
      <c r="JVL1" s="68"/>
      <c r="JVM1" s="68"/>
      <c r="JVN1" s="68"/>
      <c r="JVO1" s="68"/>
      <c r="JVP1" s="68"/>
      <c r="JVQ1" s="68"/>
      <c r="JVR1" s="68"/>
      <c r="JVS1" s="68"/>
      <c r="JVT1" s="68"/>
      <c r="JVU1" s="68"/>
      <c r="JVV1" s="68"/>
      <c r="JVW1" s="68"/>
      <c r="JVX1" s="68"/>
      <c r="JVY1" s="68"/>
      <c r="JVZ1" s="68"/>
      <c r="JWA1" s="68"/>
      <c r="JWB1" s="68"/>
      <c r="JWC1" s="68"/>
      <c r="JWD1" s="68"/>
      <c r="JWE1" s="68"/>
      <c r="JWF1" s="68"/>
      <c r="JWG1" s="68"/>
      <c r="JWH1" s="68"/>
      <c r="JWI1" s="68"/>
      <c r="JWJ1" s="68"/>
      <c r="JWK1" s="68"/>
      <c r="JWL1" s="68"/>
      <c r="JWM1" s="68"/>
      <c r="JWN1" s="68"/>
      <c r="JWO1" s="68"/>
      <c r="JWP1" s="68"/>
      <c r="JWQ1" s="68"/>
      <c r="JWR1" s="68"/>
      <c r="JWS1" s="68"/>
      <c r="JWT1" s="68"/>
      <c r="JWU1" s="68"/>
      <c r="JWV1" s="68"/>
      <c r="JWW1" s="68"/>
      <c r="JWX1" s="68"/>
      <c r="JWY1" s="68"/>
      <c r="JWZ1" s="68"/>
      <c r="JXA1" s="68"/>
      <c r="JXB1" s="68"/>
      <c r="JXC1" s="68"/>
      <c r="JXD1" s="68"/>
      <c r="JXE1" s="68"/>
      <c r="JXF1" s="68"/>
      <c r="JXG1" s="68"/>
      <c r="JXH1" s="68"/>
      <c r="JXI1" s="68"/>
      <c r="JXJ1" s="68"/>
      <c r="JXK1" s="68"/>
      <c r="JXL1" s="68"/>
      <c r="JXM1" s="68"/>
      <c r="JXN1" s="68"/>
      <c r="JXO1" s="68"/>
      <c r="JXP1" s="68"/>
      <c r="JXQ1" s="68"/>
      <c r="JXR1" s="68"/>
      <c r="JXS1" s="68"/>
      <c r="JXT1" s="68"/>
      <c r="JXU1" s="68"/>
      <c r="JXV1" s="68"/>
      <c r="JXW1" s="68"/>
      <c r="JXX1" s="68"/>
      <c r="JXY1" s="68"/>
      <c r="JXZ1" s="68"/>
      <c r="JYA1" s="68"/>
      <c r="JYB1" s="68"/>
      <c r="JYC1" s="68"/>
      <c r="JYD1" s="68"/>
      <c r="JYE1" s="68"/>
      <c r="JYF1" s="68"/>
      <c r="JYG1" s="68"/>
      <c r="JYH1" s="68"/>
      <c r="JYI1" s="68"/>
      <c r="JYJ1" s="68"/>
      <c r="JYK1" s="68"/>
      <c r="JYL1" s="68"/>
      <c r="JYM1" s="68"/>
      <c r="JYN1" s="68"/>
      <c r="JYO1" s="68"/>
      <c r="JYP1" s="68"/>
      <c r="JYQ1" s="68"/>
      <c r="JYR1" s="68"/>
      <c r="JYS1" s="68"/>
      <c r="JYT1" s="68"/>
      <c r="JYU1" s="68"/>
      <c r="JYV1" s="68"/>
      <c r="JYW1" s="68"/>
      <c r="JYX1" s="68"/>
      <c r="JYY1" s="68"/>
      <c r="JYZ1" s="68"/>
      <c r="JZA1" s="68"/>
      <c r="JZB1" s="68"/>
      <c r="JZC1" s="68"/>
      <c r="JZD1" s="68"/>
      <c r="JZE1" s="68"/>
      <c r="JZF1" s="68"/>
      <c r="JZG1" s="68"/>
      <c r="JZH1" s="68"/>
      <c r="JZI1" s="68"/>
      <c r="JZJ1" s="68"/>
      <c r="JZK1" s="68"/>
      <c r="JZL1" s="68"/>
      <c r="JZM1" s="68"/>
      <c r="JZN1" s="68"/>
      <c r="JZO1" s="68"/>
      <c r="JZP1" s="68"/>
      <c r="JZQ1" s="68"/>
      <c r="JZR1" s="68"/>
      <c r="JZS1" s="68"/>
      <c r="JZT1" s="68"/>
      <c r="JZU1" s="68"/>
      <c r="JZV1" s="68"/>
      <c r="JZW1" s="68"/>
      <c r="JZX1" s="68"/>
      <c r="JZY1" s="68"/>
      <c r="JZZ1" s="68"/>
      <c r="KAA1" s="68"/>
      <c r="KAB1" s="68"/>
      <c r="KAC1" s="68"/>
      <c r="KAD1" s="68"/>
      <c r="KAE1" s="68"/>
      <c r="KAF1" s="68"/>
      <c r="KAG1" s="68"/>
      <c r="KAH1" s="68"/>
      <c r="KAI1" s="68"/>
      <c r="KAJ1" s="68"/>
      <c r="KAK1" s="68"/>
      <c r="KAL1" s="68"/>
      <c r="KAM1" s="68"/>
      <c r="KAN1" s="68"/>
      <c r="KAO1" s="68"/>
      <c r="KAP1" s="68"/>
      <c r="KAQ1" s="68"/>
      <c r="KAR1" s="68"/>
      <c r="KAS1" s="68"/>
      <c r="KAT1" s="68"/>
      <c r="KAU1" s="68"/>
      <c r="KAV1" s="68"/>
      <c r="KAW1" s="68"/>
      <c r="KAX1" s="68"/>
      <c r="KAY1" s="68"/>
      <c r="KAZ1" s="68"/>
      <c r="KBA1" s="68"/>
      <c r="KBB1" s="68"/>
      <c r="KBC1" s="68"/>
      <c r="KBD1" s="68"/>
      <c r="KBE1" s="68"/>
      <c r="KBF1" s="68"/>
      <c r="KBG1" s="68"/>
      <c r="KBH1" s="68"/>
      <c r="KBI1" s="68"/>
      <c r="KBJ1" s="68"/>
      <c r="KBK1" s="68"/>
      <c r="KBL1" s="68"/>
      <c r="KBM1" s="68"/>
      <c r="KBN1" s="68"/>
      <c r="KBO1" s="68"/>
      <c r="KBP1" s="68"/>
      <c r="KBQ1" s="68"/>
      <c r="KBR1" s="68"/>
      <c r="KBS1" s="68"/>
      <c r="KBT1" s="68"/>
      <c r="KBU1" s="68"/>
      <c r="KBV1" s="68"/>
      <c r="KBW1" s="68"/>
      <c r="KBX1" s="68"/>
      <c r="KBY1" s="68"/>
      <c r="KBZ1" s="68"/>
      <c r="KCA1" s="68"/>
      <c r="KCB1" s="68"/>
      <c r="KCC1" s="68"/>
      <c r="KCD1" s="68"/>
      <c r="KCE1" s="68"/>
      <c r="KCF1" s="68"/>
      <c r="KCG1" s="68"/>
      <c r="KCH1" s="68"/>
      <c r="KCI1" s="68"/>
      <c r="KCJ1" s="68"/>
      <c r="KCK1" s="68"/>
      <c r="KCL1" s="68"/>
      <c r="KCM1" s="68"/>
      <c r="KCN1" s="68"/>
      <c r="KCO1" s="68"/>
      <c r="KCP1" s="68"/>
      <c r="KCQ1" s="68"/>
      <c r="KCR1" s="68"/>
      <c r="KCS1" s="68"/>
      <c r="KCT1" s="68"/>
      <c r="KCU1" s="68"/>
      <c r="KCV1" s="68"/>
      <c r="KCW1" s="68"/>
      <c r="KCX1" s="68"/>
      <c r="KCY1" s="68"/>
      <c r="KCZ1" s="68"/>
      <c r="KDA1" s="68"/>
      <c r="KDB1" s="68"/>
      <c r="KDC1" s="68"/>
      <c r="KDD1" s="68"/>
      <c r="KDE1" s="68"/>
      <c r="KDF1" s="68"/>
      <c r="KDG1" s="68"/>
      <c r="KDH1" s="68"/>
      <c r="KDI1" s="68"/>
      <c r="KDJ1" s="68"/>
      <c r="KDK1" s="68"/>
      <c r="KDL1" s="68"/>
      <c r="KDM1" s="68"/>
      <c r="KDN1" s="68"/>
      <c r="KDO1" s="68"/>
      <c r="KDP1" s="68"/>
      <c r="KDQ1" s="68"/>
      <c r="KDR1" s="68"/>
      <c r="KDS1" s="68"/>
      <c r="KDT1" s="68"/>
      <c r="KDU1" s="68"/>
      <c r="KDV1" s="68"/>
      <c r="KDW1" s="68"/>
      <c r="KDX1" s="68"/>
      <c r="KDY1" s="68"/>
      <c r="KDZ1" s="68"/>
      <c r="KEA1" s="68"/>
      <c r="KEB1" s="68"/>
      <c r="KEC1" s="68"/>
      <c r="KED1" s="68"/>
      <c r="KEE1" s="68"/>
      <c r="KEF1" s="68"/>
      <c r="KEG1" s="68"/>
      <c r="KEH1" s="68"/>
      <c r="KEI1" s="68"/>
      <c r="KEJ1" s="68"/>
      <c r="KEK1" s="68"/>
      <c r="KEL1" s="68"/>
      <c r="KEM1" s="68"/>
      <c r="KEN1" s="68"/>
      <c r="KEO1" s="68"/>
      <c r="KEP1" s="68"/>
      <c r="KEQ1" s="68"/>
      <c r="KER1" s="68"/>
      <c r="KES1" s="68"/>
      <c r="KET1" s="68"/>
      <c r="KEU1" s="68"/>
      <c r="KEV1" s="68"/>
      <c r="KEW1" s="68"/>
      <c r="KEX1" s="68"/>
      <c r="KEY1" s="68"/>
      <c r="KEZ1" s="68"/>
      <c r="KFA1" s="68"/>
      <c r="KFB1" s="68"/>
      <c r="KFC1" s="68"/>
      <c r="KFD1" s="68"/>
      <c r="KFE1" s="68"/>
      <c r="KFF1" s="68"/>
      <c r="KFG1" s="68"/>
      <c r="KFH1" s="68"/>
      <c r="KFI1" s="68"/>
      <c r="KFJ1" s="68"/>
      <c r="KFK1" s="68"/>
      <c r="KFL1" s="68"/>
      <c r="KFM1" s="68"/>
      <c r="KFN1" s="68"/>
      <c r="KFO1" s="68"/>
      <c r="KFP1" s="68"/>
      <c r="KFQ1" s="68"/>
      <c r="KFR1" s="68"/>
      <c r="KFS1" s="68"/>
      <c r="KFT1" s="68"/>
      <c r="KFU1" s="68"/>
      <c r="KFV1" s="68"/>
      <c r="KFW1" s="68"/>
      <c r="KFX1" s="68"/>
      <c r="KFY1" s="68"/>
      <c r="KFZ1" s="68"/>
      <c r="KGA1" s="68"/>
      <c r="KGB1" s="68"/>
      <c r="KGC1" s="68"/>
      <c r="KGD1" s="68"/>
      <c r="KGE1" s="68"/>
      <c r="KGF1" s="68"/>
      <c r="KGG1" s="68"/>
      <c r="KGH1" s="68"/>
      <c r="KGI1" s="68"/>
      <c r="KGJ1" s="68"/>
      <c r="KGK1" s="68"/>
      <c r="KGL1" s="68"/>
      <c r="KGM1" s="68"/>
      <c r="KGN1" s="68"/>
      <c r="KGO1" s="68"/>
      <c r="KGP1" s="68"/>
      <c r="KGQ1" s="68"/>
      <c r="KGR1" s="68"/>
      <c r="KGS1" s="68"/>
      <c r="KGT1" s="68"/>
      <c r="KGU1" s="68"/>
      <c r="KGV1" s="68"/>
      <c r="KGW1" s="68"/>
      <c r="KGX1" s="68"/>
      <c r="KGY1" s="68"/>
      <c r="KGZ1" s="68"/>
      <c r="KHA1" s="68"/>
      <c r="KHB1" s="68"/>
      <c r="KHC1" s="68"/>
      <c r="KHD1" s="68"/>
      <c r="KHE1" s="68"/>
      <c r="KHF1" s="68"/>
      <c r="KHG1" s="68"/>
      <c r="KHH1" s="68"/>
      <c r="KHI1" s="68"/>
      <c r="KHJ1" s="68"/>
      <c r="KHK1" s="68"/>
      <c r="KHL1" s="68"/>
      <c r="KHM1" s="68"/>
      <c r="KHN1" s="68"/>
      <c r="KHO1" s="68"/>
      <c r="KHP1" s="68"/>
      <c r="KHQ1" s="68"/>
      <c r="KHR1" s="68"/>
      <c r="KHS1" s="68"/>
      <c r="KHT1" s="68"/>
      <c r="KHU1" s="68"/>
      <c r="KHV1" s="68"/>
      <c r="KHW1" s="68"/>
      <c r="KHX1" s="68"/>
      <c r="KHY1" s="68"/>
      <c r="KHZ1" s="68"/>
      <c r="KIA1" s="68"/>
      <c r="KIB1" s="68"/>
      <c r="KIC1" s="68"/>
      <c r="KID1" s="68"/>
      <c r="KIE1" s="68"/>
      <c r="KIF1" s="68"/>
      <c r="KIG1" s="68"/>
      <c r="KIH1" s="68"/>
      <c r="KII1" s="68"/>
      <c r="KIJ1" s="68"/>
      <c r="KIK1" s="68"/>
      <c r="KIL1" s="68"/>
      <c r="KIM1" s="68"/>
      <c r="KIN1" s="68"/>
      <c r="KIO1" s="68"/>
      <c r="KIP1" s="68"/>
      <c r="KIQ1" s="68"/>
      <c r="KIR1" s="68"/>
      <c r="KIS1" s="68"/>
      <c r="KIT1" s="68"/>
      <c r="KIU1" s="68"/>
      <c r="KIV1" s="68"/>
      <c r="KIW1" s="68"/>
      <c r="KIX1" s="68"/>
      <c r="KIY1" s="68"/>
      <c r="KIZ1" s="68"/>
      <c r="KJA1" s="68"/>
      <c r="KJB1" s="68"/>
      <c r="KJC1" s="68"/>
      <c r="KJD1" s="68"/>
      <c r="KJE1" s="68"/>
      <c r="KJF1" s="68"/>
      <c r="KJG1" s="68"/>
      <c r="KJH1" s="68"/>
      <c r="KJI1" s="68"/>
      <c r="KJJ1" s="68"/>
      <c r="KJK1" s="68"/>
      <c r="KJL1" s="68"/>
      <c r="KJM1" s="68"/>
      <c r="KJN1" s="68"/>
      <c r="KJO1" s="68"/>
      <c r="KJP1" s="68"/>
      <c r="KJQ1" s="68"/>
      <c r="KJR1" s="68"/>
      <c r="KJS1" s="68"/>
      <c r="KJT1" s="68"/>
      <c r="KJU1" s="68"/>
      <c r="KJV1" s="68"/>
      <c r="KJW1" s="68"/>
      <c r="KJX1" s="68"/>
      <c r="KJY1" s="68"/>
      <c r="KJZ1" s="68"/>
      <c r="KKA1" s="68"/>
      <c r="KKB1" s="68"/>
      <c r="KKC1" s="68"/>
      <c r="KKD1" s="68"/>
      <c r="KKE1" s="68"/>
      <c r="KKF1" s="68"/>
      <c r="KKG1" s="68"/>
      <c r="KKH1" s="68"/>
      <c r="KKI1" s="68"/>
      <c r="KKJ1" s="68"/>
      <c r="KKK1" s="68"/>
      <c r="KKL1" s="68"/>
      <c r="KKM1" s="68"/>
      <c r="KKN1" s="68"/>
      <c r="KKO1" s="68"/>
      <c r="KKP1" s="68"/>
      <c r="KKQ1" s="68"/>
      <c r="KKR1" s="68"/>
      <c r="KKS1" s="68"/>
      <c r="KKT1" s="68"/>
      <c r="KKU1" s="68"/>
      <c r="KKV1" s="68"/>
      <c r="KKW1" s="68"/>
      <c r="KKX1" s="68"/>
      <c r="KKY1" s="68"/>
      <c r="KKZ1" s="68"/>
      <c r="KLA1" s="68"/>
      <c r="KLB1" s="68"/>
      <c r="KLC1" s="68"/>
      <c r="KLD1" s="68"/>
      <c r="KLE1" s="68"/>
      <c r="KLF1" s="68"/>
      <c r="KLG1" s="68"/>
      <c r="KLH1" s="68"/>
      <c r="KLI1" s="68"/>
      <c r="KLJ1" s="68"/>
      <c r="KLK1" s="68"/>
      <c r="KLL1" s="68"/>
      <c r="KLM1" s="68"/>
      <c r="KLN1" s="68"/>
      <c r="KLO1" s="68"/>
      <c r="KLP1" s="68"/>
      <c r="KLQ1" s="68"/>
      <c r="KLR1" s="68"/>
      <c r="KLS1" s="68"/>
      <c r="KLT1" s="68"/>
      <c r="KLU1" s="68"/>
      <c r="KLV1" s="68"/>
      <c r="KLW1" s="68"/>
      <c r="KLX1" s="68"/>
      <c r="KLY1" s="68"/>
      <c r="KLZ1" s="68"/>
      <c r="KMA1" s="68"/>
      <c r="KMB1" s="68"/>
      <c r="KMC1" s="68"/>
      <c r="KMD1" s="68"/>
      <c r="KME1" s="68"/>
      <c r="KMF1" s="68"/>
      <c r="KMG1" s="68"/>
      <c r="KMH1" s="68"/>
      <c r="KMI1" s="68"/>
      <c r="KMJ1" s="68"/>
      <c r="KMK1" s="68"/>
      <c r="KML1" s="68"/>
      <c r="KMM1" s="68"/>
      <c r="KMN1" s="68"/>
      <c r="KMO1" s="68"/>
      <c r="KMP1" s="68"/>
      <c r="KMQ1" s="68"/>
      <c r="KMR1" s="68"/>
      <c r="KMS1" s="68"/>
      <c r="KMT1" s="68"/>
      <c r="KMU1" s="68"/>
      <c r="KMV1" s="68"/>
      <c r="KMW1" s="68"/>
      <c r="KMX1" s="68"/>
      <c r="KMY1" s="68"/>
      <c r="KMZ1" s="68"/>
      <c r="KNA1" s="68"/>
      <c r="KNB1" s="68"/>
      <c r="KNC1" s="68"/>
      <c r="KND1" s="68"/>
      <c r="KNE1" s="68"/>
      <c r="KNF1" s="68"/>
      <c r="KNG1" s="68"/>
      <c r="KNH1" s="68"/>
      <c r="KNI1" s="68"/>
      <c r="KNJ1" s="68"/>
      <c r="KNK1" s="68"/>
      <c r="KNL1" s="68"/>
      <c r="KNM1" s="68"/>
      <c r="KNN1" s="68"/>
      <c r="KNO1" s="68"/>
      <c r="KNP1" s="68"/>
      <c r="KNQ1" s="68"/>
      <c r="KNR1" s="68"/>
      <c r="KNS1" s="68"/>
      <c r="KNT1" s="68"/>
      <c r="KNU1" s="68"/>
      <c r="KNV1" s="68"/>
      <c r="KNW1" s="68"/>
      <c r="KNX1" s="68"/>
      <c r="KNY1" s="68"/>
      <c r="KNZ1" s="68"/>
      <c r="KOA1" s="68"/>
      <c r="KOB1" s="68"/>
      <c r="KOC1" s="68"/>
      <c r="KOD1" s="68"/>
      <c r="KOE1" s="68"/>
      <c r="KOF1" s="68"/>
      <c r="KOG1" s="68"/>
      <c r="KOH1" s="68"/>
      <c r="KOI1" s="68"/>
      <c r="KOJ1" s="68"/>
      <c r="KOK1" s="68"/>
      <c r="KOL1" s="68"/>
      <c r="KOM1" s="68"/>
      <c r="KON1" s="68"/>
      <c r="KOO1" s="68"/>
      <c r="KOP1" s="68"/>
      <c r="KOQ1" s="68"/>
      <c r="KOR1" s="68"/>
      <c r="KOS1" s="68"/>
      <c r="KOT1" s="68"/>
      <c r="KOU1" s="68"/>
      <c r="KOV1" s="68"/>
      <c r="KOW1" s="68"/>
      <c r="KOX1" s="68"/>
      <c r="KOY1" s="68"/>
      <c r="KOZ1" s="68"/>
      <c r="KPA1" s="68"/>
      <c r="KPB1" s="68"/>
      <c r="KPC1" s="68"/>
      <c r="KPD1" s="68"/>
      <c r="KPE1" s="68"/>
      <c r="KPF1" s="68"/>
      <c r="KPG1" s="68"/>
      <c r="KPH1" s="68"/>
      <c r="KPI1" s="68"/>
      <c r="KPJ1" s="68"/>
      <c r="KPK1" s="68"/>
      <c r="KPL1" s="68"/>
      <c r="KPM1" s="68"/>
      <c r="KPN1" s="68"/>
      <c r="KPO1" s="68"/>
      <c r="KPP1" s="68"/>
      <c r="KPQ1" s="68"/>
      <c r="KPR1" s="68"/>
      <c r="KPS1" s="68"/>
      <c r="KPT1" s="68"/>
      <c r="KPU1" s="68"/>
      <c r="KPV1" s="68"/>
      <c r="KPW1" s="68"/>
      <c r="KPX1" s="68"/>
      <c r="KPY1" s="68"/>
      <c r="KPZ1" s="68"/>
      <c r="KQA1" s="68"/>
      <c r="KQB1" s="68"/>
      <c r="KQC1" s="68"/>
      <c r="KQD1" s="68"/>
      <c r="KQE1" s="68"/>
      <c r="KQF1" s="68"/>
      <c r="KQG1" s="68"/>
      <c r="KQH1" s="68"/>
      <c r="KQI1" s="68"/>
      <c r="KQJ1" s="68"/>
      <c r="KQK1" s="68"/>
      <c r="KQL1" s="68"/>
      <c r="KQM1" s="68"/>
      <c r="KQN1" s="68"/>
      <c r="KQO1" s="68"/>
      <c r="KQP1" s="68"/>
      <c r="KQQ1" s="68"/>
      <c r="KQR1" s="68"/>
      <c r="KQS1" s="68"/>
      <c r="KQT1" s="68"/>
      <c r="KQU1" s="68"/>
      <c r="KQV1" s="68"/>
      <c r="KQW1" s="68"/>
      <c r="KQX1" s="68"/>
      <c r="KQY1" s="68"/>
      <c r="KQZ1" s="68"/>
      <c r="KRA1" s="68"/>
      <c r="KRB1" s="68"/>
      <c r="KRC1" s="68"/>
      <c r="KRD1" s="68"/>
      <c r="KRE1" s="68"/>
      <c r="KRF1" s="68"/>
      <c r="KRG1" s="68"/>
      <c r="KRH1" s="68"/>
      <c r="KRI1" s="68"/>
      <c r="KRJ1" s="68"/>
      <c r="KRK1" s="68"/>
      <c r="KRL1" s="68"/>
      <c r="KRM1" s="68"/>
      <c r="KRN1" s="68"/>
      <c r="KRO1" s="68"/>
      <c r="KRP1" s="68"/>
      <c r="KRQ1" s="68"/>
      <c r="KRR1" s="68"/>
      <c r="KRS1" s="68"/>
      <c r="KRT1" s="68"/>
      <c r="KRU1" s="68"/>
      <c r="KRV1" s="68"/>
      <c r="KRW1" s="68"/>
      <c r="KRX1" s="68"/>
      <c r="KRY1" s="68"/>
      <c r="KRZ1" s="68"/>
      <c r="KSA1" s="68"/>
      <c r="KSB1" s="68"/>
      <c r="KSC1" s="68"/>
      <c r="KSD1" s="68"/>
      <c r="KSE1" s="68"/>
      <c r="KSF1" s="68"/>
      <c r="KSG1" s="68"/>
      <c r="KSH1" s="68"/>
      <c r="KSI1" s="68"/>
      <c r="KSJ1" s="68"/>
      <c r="KSK1" s="68"/>
      <c r="KSL1" s="68"/>
      <c r="KSM1" s="68"/>
      <c r="KSN1" s="68"/>
      <c r="KSO1" s="68"/>
      <c r="KSP1" s="68"/>
      <c r="KSQ1" s="68"/>
      <c r="KSR1" s="68"/>
      <c r="KSS1" s="68"/>
      <c r="KST1" s="68"/>
      <c r="KSU1" s="68"/>
      <c r="KSV1" s="68"/>
      <c r="KSW1" s="68"/>
      <c r="KSX1" s="68"/>
      <c r="KSY1" s="68"/>
      <c r="KSZ1" s="68"/>
      <c r="KTA1" s="68"/>
      <c r="KTB1" s="68"/>
      <c r="KTC1" s="68"/>
      <c r="KTD1" s="68"/>
      <c r="KTE1" s="68"/>
      <c r="KTF1" s="68"/>
      <c r="KTG1" s="68"/>
      <c r="KTH1" s="68"/>
      <c r="KTI1" s="68"/>
      <c r="KTJ1" s="68"/>
      <c r="KTK1" s="68"/>
      <c r="KTL1" s="68"/>
      <c r="KTM1" s="68"/>
      <c r="KTN1" s="68"/>
      <c r="KTO1" s="68"/>
      <c r="KTP1" s="68"/>
      <c r="KTQ1" s="68"/>
      <c r="KTR1" s="68"/>
      <c r="KTS1" s="68"/>
      <c r="KTT1" s="68"/>
      <c r="KTU1" s="68"/>
      <c r="KTV1" s="68"/>
      <c r="KTW1" s="68"/>
      <c r="KTX1" s="68"/>
      <c r="KTY1" s="68"/>
      <c r="KTZ1" s="68"/>
      <c r="KUA1" s="68"/>
      <c r="KUB1" s="68"/>
      <c r="KUC1" s="68"/>
      <c r="KUD1" s="68"/>
      <c r="KUE1" s="68"/>
      <c r="KUF1" s="68"/>
      <c r="KUG1" s="68"/>
      <c r="KUH1" s="68"/>
      <c r="KUI1" s="68"/>
      <c r="KUJ1" s="68"/>
      <c r="KUK1" s="68"/>
      <c r="KUL1" s="68"/>
      <c r="KUM1" s="68"/>
      <c r="KUN1" s="68"/>
      <c r="KUO1" s="68"/>
      <c r="KUP1" s="68"/>
      <c r="KUQ1" s="68"/>
      <c r="KUR1" s="68"/>
      <c r="KUS1" s="68"/>
      <c r="KUT1" s="68"/>
      <c r="KUU1" s="68"/>
      <c r="KUV1" s="68"/>
      <c r="KUW1" s="68"/>
      <c r="KUX1" s="68"/>
      <c r="KUY1" s="68"/>
      <c r="KUZ1" s="68"/>
      <c r="KVA1" s="68"/>
      <c r="KVB1" s="68"/>
      <c r="KVC1" s="68"/>
      <c r="KVD1" s="68"/>
      <c r="KVE1" s="68"/>
      <c r="KVF1" s="68"/>
      <c r="KVG1" s="68"/>
      <c r="KVH1" s="68"/>
      <c r="KVI1" s="68"/>
      <c r="KVJ1" s="68"/>
      <c r="KVK1" s="68"/>
      <c r="KVL1" s="68"/>
      <c r="KVM1" s="68"/>
      <c r="KVN1" s="68"/>
      <c r="KVO1" s="68"/>
      <c r="KVP1" s="68"/>
      <c r="KVQ1" s="68"/>
      <c r="KVR1" s="68"/>
      <c r="KVS1" s="68"/>
      <c r="KVT1" s="68"/>
      <c r="KVU1" s="68"/>
      <c r="KVV1" s="68"/>
      <c r="KVW1" s="68"/>
      <c r="KVX1" s="68"/>
      <c r="KVY1" s="68"/>
      <c r="KVZ1" s="68"/>
      <c r="KWA1" s="68"/>
      <c r="KWB1" s="68"/>
      <c r="KWC1" s="68"/>
      <c r="KWD1" s="68"/>
      <c r="KWE1" s="68"/>
      <c r="KWF1" s="68"/>
      <c r="KWG1" s="68"/>
      <c r="KWH1" s="68"/>
      <c r="KWI1" s="68"/>
      <c r="KWJ1" s="68"/>
      <c r="KWK1" s="68"/>
      <c r="KWL1" s="68"/>
      <c r="KWM1" s="68"/>
      <c r="KWN1" s="68"/>
      <c r="KWO1" s="68"/>
      <c r="KWP1" s="68"/>
      <c r="KWQ1" s="68"/>
      <c r="KWR1" s="68"/>
      <c r="KWS1" s="68"/>
      <c r="KWT1" s="68"/>
      <c r="KWU1" s="68"/>
      <c r="KWV1" s="68"/>
      <c r="KWW1" s="68"/>
      <c r="KWX1" s="68"/>
      <c r="KWY1" s="68"/>
      <c r="KWZ1" s="68"/>
      <c r="KXA1" s="68"/>
      <c r="KXB1" s="68"/>
      <c r="KXC1" s="68"/>
      <c r="KXD1" s="68"/>
      <c r="KXE1" s="68"/>
      <c r="KXF1" s="68"/>
      <c r="KXG1" s="68"/>
      <c r="KXH1" s="68"/>
      <c r="KXI1" s="68"/>
      <c r="KXJ1" s="68"/>
      <c r="KXK1" s="68"/>
      <c r="KXL1" s="68"/>
      <c r="KXM1" s="68"/>
      <c r="KXN1" s="68"/>
      <c r="KXO1" s="68"/>
      <c r="KXP1" s="68"/>
      <c r="KXQ1" s="68"/>
      <c r="KXR1" s="68"/>
      <c r="KXS1" s="68"/>
      <c r="KXT1" s="68"/>
      <c r="KXU1" s="68"/>
      <c r="KXV1" s="68"/>
      <c r="KXW1" s="68"/>
      <c r="KXX1" s="68"/>
      <c r="KXY1" s="68"/>
      <c r="KXZ1" s="68"/>
      <c r="KYA1" s="68"/>
      <c r="KYB1" s="68"/>
      <c r="KYC1" s="68"/>
      <c r="KYD1" s="68"/>
      <c r="KYE1" s="68"/>
      <c r="KYF1" s="68"/>
      <c r="KYG1" s="68"/>
      <c r="KYH1" s="68"/>
      <c r="KYI1" s="68"/>
      <c r="KYJ1" s="68"/>
      <c r="KYK1" s="68"/>
      <c r="KYL1" s="68"/>
      <c r="KYM1" s="68"/>
      <c r="KYN1" s="68"/>
      <c r="KYO1" s="68"/>
      <c r="KYP1" s="68"/>
      <c r="KYQ1" s="68"/>
      <c r="KYR1" s="68"/>
      <c r="KYS1" s="68"/>
      <c r="KYT1" s="68"/>
      <c r="KYU1" s="68"/>
      <c r="KYV1" s="68"/>
      <c r="KYW1" s="68"/>
      <c r="KYX1" s="68"/>
      <c r="KYY1" s="68"/>
      <c r="KYZ1" s="68"/>
      <c r="KZA1" s="68"/>
      <c r="KZB1" s="68"/>
      <c r="KZC1" s="68"/>
      <c r="KZD1" s="68"/>
      <c r="KZE1" s="68"/>
      <c r="KZF1" s="68"/>
      <c r="KZG1" s="68"/>
      <c r="KZH1" s="68"/>
      <c r="KZI1" s="68"/>
      <c r="KZJ1" s="68"/>
      <c r="KZK1" s="68"/>
      <c r="KZL1" s="68"/>
      <c r="KZM1" s="68"/>
      <c r="KZN1" s="68"/>
      <c r="KZO1" s="68"/>
      <c r="KZP1" s="68"/>
      <c r="KZQ1" s="68"/>
      <c r="KZR1" s="68"/>
      <c r="KZS1" s="68"/>
      <c r="KZT1" s="68"/>
      <c r="KZU1" s="68"/>
      <c r="KZV1" s="68"/>
      <c r="KZW1" s="68"/>
      <c r="KZX1" s="68"/>
      <c r="KZY1" s="68"/>
      <c r="KZZ1" s="68"/>
      <c r="LAA1" s="68"/>
      <c r="LAB1" s="68"/>
      <c r="LAC1" s="68"/>
      <c r="LAD1" s="68"/>
      <c r="LAE1" s="68"/>
      <c r="LAF1" s="68"/>
      <c r="LAG1" s="68"/>
      <c r="LAH1" s="68"/>
      <c r="LAI1" s="68"/>
      <c r="LAJ1" s="68"/>
      <c r="LAK1" s="68"/>
      <c r="LAL1" s="68"/>
      <c r="LAM1" s="68"/>
      <c r="LAN1" s="68"/>
      <c r="LAO1" s="68"/>
      <c r="LAP1" s="68"/>
      <c r="LAQ1" s="68"/>
      <c r="LAR1" s="68"/>
      <c r="LAS1" s="68"/>
      <c r="LAT1" s="68"/>
      <c r="LAU1" s="68"/>
      <c r="LAV1" s="68"/>
      <c r="LAW1" s="68"/>
      <c r="LAX1" s="68"/>
      <c r="LAY1" s="68"/>
      <c r="LAZ1" s="68"/>
      <c r="LBA1" s="68"/>
      <c r="LBB1" s="68"/>
      <c r="LBC1" s="68"/>
      <c r="LBD1" s="68"/>
      <c r="LBE1" s="68"/>
      <c r="LBF1" s="68"/>
      <c r="LBG1" s="68"/>
      <c r="LBH1" s="68"/>
      <c r="LBI1" s="68"/>
      <c r="LBJ1" s="68"/>
      <c r="LBK1" s="68"/>
      <c r="LBL1" s="68"/>
      <c r="LBM1" s="68"/>
      <c r="LBN1" s="68"/>
      <c r="LBO1" s="68"/>
      <c r="LBP1" s="68"/>
      <c r="LBQ1" s="68"/>
      <c r="LBR1" s="68"/>
      <c r="LBS1" s="68"/>
      <c r="LBT1" s="68"/>
      <c r="LBU1" s="68"/>
      <c r="LBV1" s="68"/>
      <c r="LBW1" s="68"/>
      <c r="LBX1" s="68"/>
      <c r="LBY1" s="68"/>
      <c r="LBZ1" s="68"/>
      <c r="LCA1" s="68"/>
      <c r="LCB1" s="68"/>
      <c r="LCC1" s="68"/>
      <c r="LCD1" s="68"/>
      <c r="LCE1" s="68"/>
      <c r="LCF1" s="68"/>
      <c r="LCG1" s="68"/>
      <c r="LCH1" s="68"/>
      <c r="LCI1" s="68"/>
      <c r="LCJ1" s="68"/>
      <c r="LCK1" s="68"/>
      <c r="LCL1" s="68"/>
      <c r="LCM1" s="68"/>
      <c r="LCN1" s="68"/>
      <c r="LCO1" s="68"/>
      <c r="LCP1" s="68"/>
      <c r="LCQ1" s="68"/>
      <c r="LCR1" s="68"/>
      <c r="LCS1" s="68"/>
      <c r="LCT1" s="68"/>
      <c r="LCU1" s="68"/>
      <c r="LCV1" s="68"/>
      <c r="LCW1" s="68"/>
      <c r="LCX1" s="68"/>
      <c r="LCY1" s="68"/>
      <c r="LCZ1" s="68"/>
      <c r="LDA1" s="68"/>
      <c r="LDB1" s="68"/>
      <c r="LDC1" s="68"/>
      <c r="LDD1" s="68"/>
      <c r="LDE1" s="68"/>
      <c r="LDF1" s="68"/>
      <c r="LDG1" s="68"/>
      <c r="LDH1" s="68"/>
      <c r="LDI1" s="68"/>
      <c r="LDJ1" s="68"/>
      <c r="LDK1" s="68"/>
      <c r="LDL1" s="68"/>
      <c r="LDM1" s="68"/>
      <c r="LDN1" s="68"/>
      <c r="LDO1" s="68"/>
      <c r="LDP1" s="68"/>
      <c r="LDQ1" s="68"/>
      <c r="LDR1" s="68"/>
      <c r="LDS1" s="68"/>
      <c r="LDT1" s="68"/>
      <c r="LDU1" s="68"/>
      <c r="LDV1" s="68"/>
      <c r="LDW1" s="68"/>
      <c r="LDX1" s="68"/>
      <c r="LDY1" s="68"/>
      <c r="LDZ1" s="68"/>
      <c r="LEA1" s="68"/>
      <c r="LEB1" s="68"/>
      <c r="LEC1" s="68"/>
      <c r="LED1" s="68"/>
      <c r="LEE1" s="68"/>
      <c r="LEF1" s="68"/>
      <c r="LEG1" s="68"/>
      <c r="LEH1" s="68"/>
      <c r="LEI1" s="68"/>
      <c r="LEJ1" s="68"/>
      <c r="LEK1" s="68"/>
      <c r="LEL1" s="68"/>
      <c r="LEM1" s="68"/>
      <c r="LEN1" s="68"/>
      <c r="LEO1" s="68"/>
      <c r="LEP1" s="68"/>
      <c r="LEQ1" s="68"/>
      <c r="LER1" s="68"/>
      <c r="LES1" s="68"/>
      <c r="LET1" s="68"/>
      <c r="LEU1" s="68"/>
      <c r="LEV1" s="68"/>
      <c r="LEW1" s="68"/>
      <c r="LEX1" s="68"/>
      <c r="LEY1" s="68"/>
      <c r="LEZ1" s="68"/>
      <c r="LFA1" s="68"/>
      <c r="LFB1" s="68"/>
      <c r="LFC1" s="68"/>
      <c r="LFD1" s="68"/>
      <c r="LFE1" s="68"/>
      <c r="LFF1" s="68"/>
      <c r="LFG1" s="68"/>
      <c r="LFH1" s="68"/>
      <c r="LFI1" s="68"/>
      <c r="LFJ1" s="68"/>
      <c r="LFK1" s="68"/>
      <c r="LFL1" s="68"/>
      <c r="LFM1" s="68"/>
      <c r="LFN1" s="68"/>
      <c r="LFO1" s="68"/>
      <c r="LFP1" s="68"/>
      <c r="LFQ1" s="68"/>
      <c r="LFR1" s="68"/>
      <c r="LFS1" s="68"/>
      <c r="LFT1" s="68"/>
      <c r="LFU1" s="68"/>
      <c r="LFV1" s="68"/>
      <c r="LFW1" s="68"/>
      <c r="LFX1" s="68"/>
      <c r="LFY1" s="68"/>
      <c r="LFZ1" s="68"/>
      <c r="LGA1" s="68"/>
      <c r="LGB1" s="68"/>
      <c r="LGC1" s="68"/>
      <c r="LGD1" s="68"/>
      <c r="LGE1" s="68"/>
      <c r="LGF1" s="68"/>
      <c r="LGG1" s="68"/>
      <c r="LGH1" s="68"/>
      <c r="LGI1" s="68"/>
      <c r="LGJ1" s="68"/>
      <c r="LGK1" s="68"/>
      <c r="LGL1" s="68"/>
      <c r="LGM1" s="68"/>
      <c r="LGN1" s="68"/>
      <c r="LGO1" s="68"/>
      <c r="LGP1" s="68"/>
      <c r="LGQ1" s="68"/>
      <c r="LGR1" s="68"/>
      <c r="LGS1" s="68"/>
      <c r="LGT1" s="68"/>
      <c r="LGU1" s="68"/>
      <c r="LGV1" s="68"/>
      <c r="LGW1" s="68"/>
      <c r="LGX1" s="68"/>
      <c r="LGY1" s="68"/>
      <c r="LGZ1" s="68"/>
      <c r="LHA1" s="68"/>
      <c r="LHB1" s="68"/>
      <c r="LHC1" s="68"/>
      <c r="LHD1" s="68"/>
      <c r="LHE1" s="68"/>
      <c r="LHF1" s="68"/>
      <c r="LHG1" s="68"/>
      <c r="LHH1" s="68"/>
      <c r="LHI1" s="68"/>
      <c r="LHJ1" s="68"/>
      <c r="LHK1" s="68"/>
      <c r="LHL1" s="68"/>
      <c r="LHM1" s="68"/>
      <c r="LHN1" s="68"/>
      <c r="LHO1" s="68"/>
      <c r="LHP1" s="68"/>
      <c r="LHQ1" s="68"/>
      <c r="LHR1" s="68"/>
      <c r="LHS1" s="68"/>
      <c r="LHT1" s="68"/>
      <c r="LHU1" s="68"/>
      <c r="LHV1" s="68"/>
      <c r="LHW1" s="68"/>
      <c r="LHX1" s="68"/>
      <c r="LHY1" s="68"/>
      <c r="LHZ1" s="68"/>
      <c r="LIA1" s="68"/>
      <c r="LIB1" s="68"/>
      <c r="LIC1" s="68"/>
      <c r="LID1" s="68"/>
      <c r="LIE1" s="68"/>
      <c r="LIF1" s="68"/>
      <c r="LIG1" s="68"/>
      <c r="LIH1" s="68"/>
      <c r="LII1" s="68"/>
      <c r="LIJ1" s="68"/>
      <c r="LIK1" s="68"/>
      <c r="LIL1" s="68"/>
      <c r="LIM1" s="68"/>
      <c r="LIN1" s="68"/>
      <c r="LIO1" s="68"/>
      <c r="LIP1" s="68"/>
      <c r="LIQ1" s="68"/>
      <c r="LIR1" s="68"/>
      <c r="LIS1" s="68"/>
      <c r="LIT1" s="68"/>
      <c r="LIU1" s="68"/>
      <c r="LIV1" s="68"/>
      <c r="LIW1" s="68"/>
      <c r="LIX1" s="68"/>
      <c r="LIY1" s="68"/>
      <c r="LIZ1" s="68"/>
      <c r="LJA1" s="68"/>
      <c r="LJB1" s="68"/>
      <c r="LJC1" s="68"/>
      <c r="LJD1" s="68"/>
      <c r="LJE1" s="68"/>
      <c r="LJF1" s="68"/>
      <c r="LJG1" s="68"/>
      <c r="LJH1" s="68"/>
      <c r="LJI1" s="68"/>
      <c r="LJJ1" s="68"/>
      <c r="LJK1" s="68"/>
      <c r="LJL1" s="68"/>
      <c r="LJM1" s="68"/>
      <c r="LJN1" s="68"/>
      <c r="LJO1" s="68"/>
      <c r="LJP1" s="68"/>
      <c r="LJQ1" s="68"/>
      <c r="LJR1" s="68"/>
      <c r="LJS1" s="68"/>
      <c r="LJT1" s="68"/>
      <c r="LJU1" s="68"/>
      <c r="LJV1" s="68"/>
      <c r="LJW1" s="68"/>
      <c r="LJX1" s="68"/>
      <c r="LJY1" s="68"/>
      <c r="LJZ1" s="68"/>
      <c r="LKA1" s="68"/>
      <c r="LKB1" s="68"/>
      <c r="LKC1" s="68"/>
      <c r="LKD1" s="68"/>
      <c r="LKE1" s="68"/>
      <c r="LKF1" s="68"/>
      <c r="LKG1" s="68"/>
      <c r="LKH1" s="68"/>
      <c r="LKI1" s="68"/>
      <c r="LKJ1" s="68"/>
      <c r="LKK1" s="68"/>
      <c r="LKL1" s="68"/>
      <c r="LKM1" s="68"/>
      <c r="LKN1" s="68"/>
      <c r="LKO1" s="68"/>
      <c r="LKP1" s="68"/>
      <c r="LKQ1" s="68"/>
      <c r="LKR1" s="68"/>
      <c r="LKS1" s="68"/>
      <c r="LKT1" s="68"/>
      <c r="LKU1" s="68"/>
      <c r="LKV1" s="68"/>
      <c r="LKW1" s="68"/>
      <c r="LKX1" s="68"/>
      <c r="LKY1" s="68"/>
      <c r="LKZ1" s="68"/>
      <c r="LLA1" s="68"/>
      <c r="LLB1" s="68"/>
      <c r="LLC1" s="68"/>
      <c r="LLD1" s="68"/>
      <c r="LLE1" s="68"/>
      <c r="LLF1" s="68"/>
      <c r="LLG1" s="68"/>
      <c r="LLH1" s="68"/>
      <c r="LLI1" s="68"/>
      <c r="LLJ1" s="68"/>
      <c r="LLK1" s="68"/>
      <c r="LLL1" s="68"/>
      <c r="LLM1" s="68"/>
      <c r="LLN1" s="68"/>
      <c r="LLO1" s="68"/>
      <c r="LLP1" s="68"/>
      <c r="LLQ1" s="68"/>
      <c r="LLR1" s="68"/>
      <c r="LLS1" s="68"/>
      <c r="LLT1" s="68"/>
      <c r="LLU1" s="68"/>
      <c r="LLV1" s="68"/>
      <c r="LLW1" s="68"/>
      <c r="LLX1" s="68"/>
      <c r="LLY1" s="68"/>
      <c r="LLZ1" s="68"/>
      <c r="LMA1" s="68"/>
      <c r="LMB1" s="68"/>
      <c r="LMC1" s="68"/>
      <c r="LMD1" s="68"/>
      <c r="LME1" s="68"/>
      <c r="LMF1" s="68"/>
      <c r="LMG1" s="68"/>
      <c r="LMH1" s="68"/>
      <c r="LMI1" s="68"/>
      <c r="LMJ1" s="68"/>
      <c r="LMK1" s="68"/>
      <c r="LML1" s="68"/>
      <c r="LMM1" s="68"/>
      <c r="LMN1" s="68"/>
      <c r="LMO1" s="68"/>
      <c r="LMP1" s="68"/>
      <c r="LMQ1" s="68"/>
      <c r="LMR1" s="68"/>
      <c r="LMS1" s="68"/>
      <c r="LMT1" s="68"/>
      <c r="LMU1" s="68"/>
      <c r="LMV1" s="68"/>
      <c r="LMW1" s="68"/>
      <c r="LMX1" s="68"/>
      <c r="LMY1" s="68"/>
      <c r="LMZ1" s="68"/>
      <c r="LNA1" s="68"/>
      <c r="LNB1" s="68"/>
      <c r="LNC1" s="68"/>
      <c r="LND1" s="68"/>
      <c r="LNE1" s="68"/>
      <c r="LNF1" s="68"/>
      <c r="LNG1" s="68"/>
      <c r="LNH1" s="68"/>
      <c r="LNI1" s="68"/>
      <c r="LNJ1" s="68"/>
      <c r="LNK1" s="68"/>
      <c r="LNL1" s="68"/>
      <c r="LNM1" s="68"/>
      <c r="LNN1" s="68"/>
      <c r="LNO1" s="68"/>
      <c r="LNP1" s="68"/>
      <c r="LNQ1" s="68"/>
      <c r="LNR1" s="68"/>
      <c r="LNS1" s="68"/>
      <c r="LNT1" s="68"/>
      <c r="LNU1" s="68"/>
      <c r="LNV1" s="68"/>
      <c r="LNW1" s="68"/>
      <c r="LNX1" s="68"/>
      <c r="LNY1" s="68"/>
      <c r="LNZ1" s="68"/>
      <c r="LOA1" s="68"/>
      <c r="LOB1" s="68"/>
      <c r="LOC1" s="68"/>
      <c r="LOD1" s="68"/>
      <c r="LOE1" s="68"/>
      <c r="LOF1" s="68"/>
      <c r="LOG1" s="68"/>
      <c r="LOH1" s="68"/>
      <c r="LOI1" s="68"/>
      <c r="LOJ1" s="68"/>
      <c r="LOK1" s="68"/>
      <c r="LOL1" s="68"/>
      <c r="LOM1" s="68"/>
      <c r="LON1" s="68"/>
      <c r="LOO1" s="68"/>
      <c r="LOP1" s="68"/>
      <c r="LOQ1" s="68"/>
      <c r="LOR1" s="68"/>
      <c r="LOS1" s="68"/>
      <c r="LOT1" s="68"/>
      <c r="LOU1" s="68"/>
      <c r="LOV1" s="68"/>
      <c r="LOW1" s="68"/>
      <c r="LOX1" s="68"/>
      <c r="LOY1" s="68"/>
      <c r="LOZ1" s="68"/>
      <c r="LPA1" s="68"/>
      <c r="LPB1" s="68"/>
      <c r="LPC1" s="68"/>
      <c r="LPD1" s="68"/>
      <c r="LPE1" s="68"/>
      <c r="LPF1" s="68"/>
      <c r="LPG1" s="68"/>
      <c r="LPH1" s="68"/>
      <c r="LPI1" s="68"/>
      <c r="LPJ1" s="68"/>
      <c r="LPK1" s="68"/>
      <c r="LPL1" s="68"/>
      <c r="LPM1" s="68"/>
      <c r="LPN1" s="68"/>
      <c r="LPO1" s="68"/>
      <c r="LPP1" s="68"/>
      <c r="LPQ1" s="68"/>
      <c r="LPR1" s="68"/>
      <c r="LPS1" s="68"/>
      <c r="LPT1" s="68"/>
      <c r="LPU1" s="68"/>
      <c r="LPV1" s="68"/>
      <c r="LPW1" s="68"/>
      <c r="LPX1" s="68"/>
      <c r="LPY1" s="68"/>
      <c r="LPZ1" s="68"/>
      <c r="LQA1" s="68"/>
      <c r="LQB1" s="68"/>
      <c r="LQC1" s="68"/>
      <c r="LQD1" s="68"/>
      <c r="LQE1" s="68"/>
      <c r="LQF1" s="68"/>
      <c r="LQG1" s="68"/>
      <c r="LQH1" s="68"/>
      <c r="LQI1" s="68"/>
      <c r="LQJ1" s="68"/>
      <c r="LQK1" s="68"/>
      <c r="LQL1" s="68"/>
      <c r="LQM1" s="68"/>
      <c r="LQN1" s="68"/>
      <c r="LQO1" s="68"/>
      <c r="LQP1" s="68"/>
      <c r="LQQ1" s="68"/>
      <c r="LQR1" s="68"/>
      <c r="LQS1" s="68"/>
      <c r="LQT1" s="68"/>
      <c r="LQU1" s="68"/>
      <c r="LQV1" s="68"/>
      <c r="LQW1" s="68"/>
      <c r="LQX1" s="68"/>
      <c r="LQY1" s="68"/>
      <c r="LQZ1" s="68"/>
      <c r="LRA1" s="68"/>
      <c r="LRB1" s="68"/>
      <c r="LRC1" s="68"/>
      <c r="LRD1" s="68"/>
      <c r="LRE1" s="68"/>
      <c r="LRF1" s="68"/>
      <c r="LRG1" s="68"/>
      <c r="LRH1" s="68"/>
      <c r="LRI1" s="68"/>
      <c r="LRJ1" s="68"/>
      <c r="LRK1" s="68"/>
      <c r="LRL1" s="68"/>
      <c r="LRM1" s="68"/>
      <c r="LRN1" s="68"/>
      <c r="LRO1" s="68"/>
      <c r="LRP1" s="68"/>
      <c r="LRQ1" s="68"/>
      <c r="LRR1" s="68"/>
      <c r="LRS1" s="68"/>
      <c r="LRT1" s="68"/>
      <c r="LRU1" s="68"/>
      <c r="LRV1" s="68"/>
      <c r="LRW1" s="68"/>
      <c r="LRX1" s="68"/>
      <c r="LRY1" s="68"/>
      <c r="LRZ1" s="68"/>
      <c r="LSA1" s="68"/>
      <c r="LSB1" s="68"/>
      <c r="LSC1" s="68"/>
      <c r="LSD1" s="68"/>
      <c r="LSE1" s="68"/>
      <c r="LSF1" s="68"/>
      <c r="LSG1" s="68"/>
      <c r="LSH1" s="68"/>
      <c r="LSI1" s="68"/>
      <c r="LSJ1" s="68"/>
      <c r="LSK1" s="68"/>
      <c r="LSL1" s="68"/>
      <c r="LSM1" s="68"/>
      <c r="LSN1" s="68"/>
      <c r="LSO1" s="68"/>
      <c r="LSP1" s="68"/>
      <c r="LSQ1" s="68"/>
      <c r="LSR1" s="68"/>
      <c r="LSS1" s="68"/>
      <c r="LST1" s="68"/>
      <c r="LSU1" s="68"/>
      <c r="LSV1" s="68"/>
      <c r="LSW1" s="68"/>
      <c r="LSX1" s="68"/>
      <c r="LSY1" s="68"/>
      <c r="LSZ1" s="68"/>
      <c r="LTA1" s="68"/>
      <c r="LTB1" s="68"/>
      <c r="LTC1" s="68"/>
      <c r="LTD1" s="68"/>
      <c r="LTE1" s="68"/>
      <c r="LTF1" s="68"/>
      <c r="LTG1" s="68"/>
      <c r="LTH1" s="68"/>
      <c r="LTI1" s="68"/>
      <c r="LTJ1" s="68"/>
      <c r="LTK1" s="68"/>
      <c r="LTL1" s="68"/>
      <c r="LTM1" s="68"/>
      <c r="LTN1" s="68"/>
      <c r="LTO1" s="68"/>
      <c r="LTP1" s="68"/>
      <c r="LTQ1" s="68"/>
      <c r="LTR1" s="68"/>
      <c r="LTS1" s="68"/>
      <c r="LTT1" s="68"/>
      <c r="LTU1" s="68"/>
      <c r="LTV1" s="68"/>
      <c r="LTW1" s="68"/>
      <c r="LTX1" s="68"/>
      <c r="LTY1" s="68"/>
      <c r="LTZ1" s="68"/>
      <c r="LUA1" s="68"/>
      <c r="LUB1" s="68"/>
      <c r="LUC1" s="68"/>
      <c r="LUD1" s="68"/>
      <c r="LUE1" s="68"/>
      <c r="LUF1" s="68"/>
      <c r="LUG1" s="68"/>
      <c r="LUH1" s="68"/>
      <c r="LUI1" s="68"/>
      <c r="LUJ1" s="68"/>
      <c r="LUK1" s="68"/>
      <c r="LUL1" s="68"/>
      <c r="LUM1" s="68"/>
      <c r="LUN1" s="68"/>
      <c r="LUO1" s="68"/>
      <c r="LUP1" s="68"/>
      <c r="LUQ1" s="68"/>
      <c r="LUR1" s="68"/>
      <c r="LUS1" s="68"/>
      <c r="LUT1" s="68"/>
      <c r="LUU1" s="68"/>
      <c r="LUV1" s="68"/>
      <c r="LUW1" s="68"/>
      <c r="LUX1" s="68"/>
      <c r="LUY1" s="68"/>
      <c r="LUZ1" s="68"/>
      <c r="LVA1" s="68"/>
      <c r="LVB1" s="68"/>
      <c r="LVC1" s="68"/>
      <c r="LVD1" s="68"/>
      <c r="LVE1" s="68"/>
      <c r="LVF1" s="68"/>
      <c r="LVG1" s="68"/>
      <c r="LVH1" s="68"/>
      <c r="LVI1" s="68"/>
      <c r="LVJ1" s="68"/>
      <c r="LVK1" s="68"/>
      <c r="LVL1" s="68"/>
      <c r="LVM1" s="68"/>
      <c r="LVN1" s="68"/>
      <c r="LVO1" s="68"/>
      <c r="LVP1" s="68"/>
      <c r="LVQ1" s="68"/>
      <c r="LVR1" s="68"/>
      <c r="LVS1" s="68"/>
      <c r="LVT1" s="68"/>
      <c r="LVU1" s="68"/>
      <c r="LVV1" s="68"/>
      <c r="LVW1" s="68"/>
      <c r="LVX1" s="68"/>
      <c r="LVY1" s="68"/>
      <c r="LVZ1" s="68"/>
      <c r="LWA1" s="68"/>
      <c r="LWB1" s="68"/>
      <c r="LWC1" s="68"/>
      <c r="LWD1" s="68"/>
      <c r="LWE1" s="68"/>
      <c r="LWF1" s="68"/>
      <c r="LWG1" s="68"/>
      <c r="LWH1" s="68"/>
      <c r="LWI1" s="68"/>
      <c r="LWJ1" s="68"/>
      <c r="LWK1" s="68"/>
      <c r="LWL1" s="68"/>
      <c r="LWM1" s="68"/>
      <c r="LWN1" s="68"/>
      <c r="LWO1" s="68"/>
      <c r="LWP1" s="68"/>
      <c r="LWQ1" s="68"/>
      <c r="LWR1" s="68"/>
      <c r="LWS1" s="68"/>
      <c r="LWT1" s="68"/>
      <c r="LWU1" s="68"/>
      <c r="LWV1" s="68"/>
      <c r="LWW1" s="68"/>
      <c r="LWX1" s="68"/>
      <c r="LWY1" s="68"/>
      <c r="LWZ1" s="68"/>
      <c r="LXA1" s="68"/>
      <c r="LXB1" s="68"/>
      <c r="LXC1" s="68"/>
      <c r="LXD1" s="68"/>
      <c r="LXE1" s="68"/>
      <c r="LXF1" s="68"/>
      <c r="LXG1" s="68"/>
      <c r="LXH1" s="68"/>
      <c r="LXI1" s="68"/>
      <c r="LXJ1" s="68"/>
      <c r="LXK1" s="68"/>
      <c r="LXL1" s="68"/>
      <c r="LXM1" s="68"/>
      <c r="LXN1" s="68"/>
      <c r="LXO1" s="68"/>
      <c r="LXP1" s="68"/>
      <c r="LXQ1" s="68"/>
      <c r="LXR1" s="68"/>
      <c r="LXS1" s="68"/>
      <c r="LXT1" s="68"/>
      <c r="LXU1" s="68"/>
      <c r="LXV1" s="68"/>
      <c r="LXW1" s="68"/>
      <c r="LXX1" s="68"/>
      <c r="LXY1" s="68"/>
      <c r="LXZ1" s="68"/>
      <c r="LYA1" s="68"/>
      <c r="LYB1" s="68"/>
      <c r="LYC1" s="68"/>
      <c r="LYD1" s="68"/>
      <c r="LYE1" s="68"/>
      <c r="LYF1" s="68"/>
      <c r="LYG1" s="68"/>
      <c r="LYH1" s="68"/>
      <c r="LYI1" s="68"/>
      <c r="LYJ1" s="68"/>
      <c r="LYK1" s="68"/>
      <c r="LYL1" s="68"/>
      <c r="LYM1" s="68"/>
      <c r="LYN1" s="68"/>
      <c r="LYO1" s="68"/>
      <c r="LYP1" s="68"/>
      <c r="LYQ1" s="68"/>
      <c r="LYR1" s="68"/>
      <c r="LYS1" s="68"/>
      <c r="LYT1" s="68"/>
      <c r="LYU1" s="68"/>
      <c r="LYV1" s="68"/>
      <c r="LYW1" s="68"/>
      <c r="LYX1" s="68"/>
      <c r="LYY1" s="68"/>
      <c r="LYZ1" s="68"/>
      <c r="LZA1" s="68"/>
      <c r="LZB1" s="68"/>
      <c r="LZC1" s="68"/>
      <c r="LZD1" s="68"/>
      <c r="LZE1" s="68"/>
      <c r="LZF1" s="68"/>
      <c r="LZG1" s="68"/>
      <c r="LZH1" s="68"/>
      <c r="LZI1" s="68"/>
      <c r="LZJ1" s="68"/>
      <c r="LZK1" s="68"/>
      <c r="LZL1" s="68"/>
      <c r="LZM1" s="68"/>
      <c r="LZN1" s="68"/>
      <c r="LZO1" s="68"/>
      <c r="LZP1" s="68"/>
      <c r="LZQ1" s="68"/>
      <c r="LZR1" s="68"/>
      <c r="LZS1" s="68"/>
      <c r="LZT1" s="68"/>
      <c r="LZU1" s="68"/>
      <c r="LZV1" s="68"/>
      <c r="LZW1" s="68"/>
      <c r="LZX1" s="68"/>
      <c r="LZY1" s="68"/>
      <c r="LZZ1" s="68"/>
      <c r="MAA1" s="68"/>
      <c r="MAB1" s="68"/>
      <c r="MAC1" s="68"/>
      <c r="MAD1" s="68"/>
      <c r="MAE1" s="68"/>
      <c r="MAF1" s="68"/>
      <c r="MAG1" s="68"/>
      <c r="MAH1" s="68"/>
      <c r="MAI1" s="68"/>
      <c r="MAJ1" s="68"/>
      <c r="MAK1" s="68"/>
      <c r="MAL1" s="68"/>
      <c r="MAM1" s="68"/>
      <c r="MAN1" s="68"/>
      <c r="MAO1" s="68"/>
      <c r="MAP1" s="68"/>
      <c r="MAQ1" s="68"/>
      <c r="MAR1" s="68"/>
      <c r="MAS1" s="68"/>
      <c r="MAT1" s="68"/>
      <c r="MAU1" s="68"/>
      <c r="MAV1" s="68"/>
      <c r="MAW1" s="68"/>
      <c r="MAX1" s="68"/>
      <c r="MAY1" s="68"/>
      <c r="MAZ1" s="68"/>
      <c r="MBA1" s="68"/>
      <c r="MBB1" s="68"/>
      <c r="MBC1" s="68"/>
      <c r="MBD1" s="68"/>
      <c r="MBE1" s="68"/>
      <c r="MBF1" s="68"/>
      <c r="MBG1" s="68"/>
      <c r="MBH1" s="68"/>
      <c r="MBI1" s="68"/>
      <c r="MBJ1" s="68"/>
      <c r="MBK1" s="68"/>
      <c r="MBL1" s="68"/>
      <c r="MBM1" s="68"/>
      <c r="MBN1" s="68"/>
      <c r="MBO1" s="68"/>
      <c r="MBP1" s="68"/>
      <c r="MBQ1" s="68"/>
      <c r="MBR1" s="68"/>
      <c r="MBS1" s="68"/>
      <c r="MBT1" s="68"/>
      <c r="MBU1" s="68"/>
      <c r="MBV1" s="68"/>
      <c r="MBW1" s="68"/>
      <c r="MBX1" s="68"/>
      <c r="MBY1" s="68"/>
      <c r="MBZ1" s="68"/>
      <c r="MCA1" s="68"/>
      <c r="MCB1" s="68"/>
      <c r="MCC1" s="68"/>
      <c r="MCD1" s="68"/>
      <c r="MCE1" s="68"/>
      <c r="MCF1" s="68"/>
      <c r="MCG1" s="68"/>
      <c r="MCH1" s="68"/>
      <c r="MCI1" s="68"/>
      <c r="MCJ1" s="68"/>
      <c r="MCK1" s="68"/>
      <c r="MCL1" s="68"/>
      <c r="MCM1" s="68"/>
      <c r="MCN1" s="68"/>
      <c r="MCO1" s="68"/>
      <c r="MCP1" s="68"/>
      <c r="MCQ1" s="68"/>
      <c r="MCR1" s="68"/>
      <c r="MCS1" s="68"/>
      <c r="MCT1" s="68"/>
      <c r="MCU1" s="68"/>
      <c r="MCV1" s="68"/>
      <c r="MCW1" s="68"/>
      <c r="MCX1" s="68"/>
      <c r="MCY1" s="68"/>
      <c r="MCZ1" s="68"/>
      <c r="MDA1" s="68"/>
      <c r="MDB1" s="68"/>
      <c r="MDC1" s="68"/>
      <c r="MDD1" s="68"/>
      <c r="MDE1" s="68"/>
      <c r="MDF1" s="68"/>
      <c r="MDG1" s="68"/>
      <c r="MDH1" s="68"/>
      <c r="MDI1" s="68"/>
      <c r="MDJ1" s="68"/>
      <c r="MDK1" s="68"/>
      <c r="MDL1" s="68"/>
      <c r="MDM1" s="68"/>
      <c r="MDN1" s="68"/>
      <c r="MDO1" s="68"/>
      <c r="MDP1" s="68"/>
      <c r="MDQ1" s="68"/>
      <c r="MDR1" s="68"/>
      <c r="MDS1" s="68"/>
      <c r="MDT1" s="68"/>
      <c r="MDU1" s="68"/>
      <c r="MDV1" s="68"/>
      <c r="MDW1" s="68"/>
      <c r="MDX1" s="68"/>
      <c r="MDY1" s="68"/>
      <c r="MDZ1" s="68"/>
      <c r="MEA1" s="68"/>
      <c r="MEB1" s="68"/>
      <c r="MEC1" s="68"/>
      <c r="MED1" s="68"/>
      <c r="MEE1" s="68"/>
      <c r="MEF1" s="68"/>
      <c r="MEG1" s="68"/>
      <c r="MEH1" s="68"/>
      <c r="MEI1" s="68"/>
      <c r="MEJ1" s="68"/>
      <c r="MEK1" s="68"/>
      <c r="MEL1" s="68"/>
      <c r="MEM1" s="68"/>
      <c r="MEN1" s="68"/>
      <c r="MEO1" s="68"/>
      <c r="MEP1" s="68"/>
      <c r="MEQ1" s="68"/>
      <c r="MER1" s="68"/>
      <c r="MES1" s="68"/>
      <c r="MET1" s="68"/>
      <c r="MEU1" s="68"/>
      <c r="MEV1" s="68"/>
      <c r="MEW1" s="68"/>
      <c r="MEX1" s="68"/>
      <c r="MEY1" s="68"/>
      <c r="MEZ1" s="68"/>
      <c r="MFA1" s="68"/>
      <c r="MFB1" s="68"/>
      <c r="MFC1" s="68"/>
      <c r="MFD1" s="68"/>
      <c r="MFE1" s="68"/>
      <c r="MFF1" s="68"/>
      <c r="MFG1" s="68"/>
      <c r="MFH1" s="68"/>
      <c r="MFI1" s="68"/>
      <c r="MFJ1" s="68"/>
      <c r="MFK1" s="68"/>
      <c r="MFL1" s="68"/>
      <c r="MFM1" s="68"/>
      <c r="MFN1" s="68"/>
      <c r="MFO1" s="68"/>
      <c r="MFP1" s="68"/>
      <c r="MFQ1" s="68"/>
      <c r="MFR1" s="68"/>
      <c r="MFS1" s="68"/>
      <c r="MFT1" s="68"/>
      <c r="MFU1" s="68"/>
      <c r="MFV1" s="68"/>
      <c r="MFW1" s="68"/>
      <c r="MFX1" s="68"/>
      <c r="MFY1" s="68"/>
      <c r="MFZ1" s="68"/>
      <c r="MGA1" s="68"/>
      <c r="MGB1" s="68"/>
      <c r="MGC1" s="68"/>
      <c r="MGD1" s="68"/>
      <c r="MGE1" s="68"/>
      <c r="MGF1" s="68"/>
      <c r="MGG1" s="68"/>
      <c r="MGH1" s="68"/>
      <c r="MGI1" s="68"/>
      <c r="MGJ1" s="68"/>
      <c r="MGK1" s="68"/>
      <c r="MGL1" s="68"/>
      <c r="MGM1" s="68"/>
      <c r="MGN1" s="68"/>
      <c r="MGO1" s="68"/>
      <c r="MGP1" s="68"/>
      <c r="MGQ1" s="68"/>
      <c r="MGR1" s="68"/>
      <c r="MGS1" s="68"/>
      <c r="MGT1" s="68"/>
      <c r="MGU1" s="68"/>
      <c r="MGV1" s="68"/>
      <c r="MGW1" s="68"/>
      <c r="MGX1" s="68"/>
      <c r="MGY1" s="68"/>
      <c r="MGZ1" s="68"/>
      <c r="MHA1" s="68"/>
      <c r="MHB1" s="68"/>
      <c r="MHC1" s="68"/>
      <c r="MHD1" s="68"/>
      <c r="MHE1" s="68"/>
      <c r="MHF1" s="68"/>
      <c r="MHG1" s="68"/>
      <c r="MHH1" s="68"/>
      <c r="MHI1" s="68"/>
      <c r="MHJ1" s="68"/>
      <c r="MHK1" s="68"/>
      <c r="MHL1" s="68"/>
      <c r="MHM1" s="68"/>
      <c r="MHN1" s="68"/>
      <c r="MHO1" s="68"/>
      <c r="MHP1" s="68"/>
      <c r="MHQ1" s="68"/>
      <c r="MHR1" s="68"/>
      <c r="MHS1" s="68"/>
      <c r="MHT1" s="68"/>
      <c r="MHU1" s="68"/>
      <c r="MHV1" s="68"/>
      <c r="MHW1" s="68"/>
      <c r="MHX1" s="68"/>
      <c r="MHY1" s="68"/>
      <c r="MHZ1" s="68"/>
      <c r="MIA1" s="68"/>
      <c r="MIB1" s="68"/>
      <c r="MIC1" s="68"/>
      <c r="MID1" s="68"/>
      <c r="MIE1" s="68"/>
      <c r="MIF1" s="68"/>
      <c r="MIG1" s="68"/>
      <c r="MIH1" s="68"/>
      <c r="MII1" s="68"/>
      <c r="MIJ1" s="68"/>
      <c r="MIK1" s="68"/>
      <c r="MIL1" s="68"/>
      <c r="MIM1" s="68"/>
      <c r="MIN1" s="68"/>
      <c r="MIO1" s="68"/>
      <c r="MIP1" s="68"/>
      <c r="MIQ1" s="68"/>
      <c r="MIR1" s="68"/>
      <c r="MIS1" s="68"/>
      <c r="MIT1" s="68"/>
      <c r="MIU1" s="68"/>
      <c r="MIV1" s="68"/>
      <c r="MIW1" s="68"/>
      <c r="MIX1" s="68"/>
      <c r="MIY1" s="68"/>
      <c r="MIZ1" s="68"/>
      <c r="MJA1" s="68"/>
      <c r="MJB1" s="68"/>
      <c r="MJC1" s="68"/>
      <c r="MJD1" s="68"/>
      <c r="MJE1" s="68"/>
      <c r="MJF1" s="68"/>
      <c r="MJG1" s="68"/>
      <c r="MJH1" s="68"/>
      <c r="MJI1" s="68"/>
      <c r="MJJ1" s="68"/>
      <c r="MJK1" s="68"/>
      <c r="MJL1" s="68"/>
      <c r="MJM1" s="68"/>
      <c r="MJN1" s="68"/>
      <c r="MJO1" s="68"/>
      <c r="MJP1" s="68"/>
      <c r="MJQ1" s="68"/>
      <c r="MJR1" s="68"/>
      <c r="MJS1" s="68"/>
      <c r="MJT1" s="68"/>
      <c r="MJU1" s="68"/>
      <c r="MJV1" s="68"/>
      <c r="MJW1" s="68"/>
      <c r="MJX1" s="68"/>
      <c r="MJY1" s="68"/>
      <c r="MJZ1" s="68"/>
      <c r="MKA1" s="68"/>
      <c r="MKB1" s="68"/>
      <c r="MKC1" s="68"/>
      <c r="MKD1" s="68"/>
      <c r="MKE1" s="68"/>
      <c r="MKF1" s="68"/>
      <c r="MKG1" s="68"/>
      <c r="MKH1" s="68"/>
      <c r="MKI1" s="68"/>
      <c r="MKJ1" s="68"/>
      <c r="MKK1" s="68"/>
      <c r="MKL1" s="68"/>
      <c r="MKM1" s="68"/>
      <c r="MKN1" s="68"/>
      <c r="MKO1" s="68"/>
      <c r="MKP1" s="68"/>
      <c r="MKQ1" s="68"/>
      <c r="MKR1" s="68"/>
      <c r="MKS1" s="68"/>
      <c r="MKT1" s="68"/>
      <c r="MKU1" s="68"/>
      <c r="MKV1" s="68"/>
      <c r="MKW1" s="68"/>
      <c r="MKX1" s="68"/>
      <c r="MKY1" s="68"/>
      <c r="MKZ1" s="68"/>
      <c r="MLA1" s="68"/>
      <c r="MLB1" s="68"/>
      <c r="MLC1" s="68"/>
      <c r="MLD1" s="68"/>
      <c r="MLE1" s="68"/>
      <c r="MLF1" s="68"/>
      <c r="MLG1" s="68"/>
      <c r="MLH1" s="68"/>
      <c r="MLI1" s="68"/>
      <c r="MLJ1" s="68"/>
      <c r="MLK1" s="68"/>
      <c r="MLL1" s="68"/>
      <c r="MLM1" s="68"/>
      <c r="MLN1" s="68"/>
      <c r="MLO1" s="68"/>
      <c r="MLP1" s="68"/>
      <c r="MLQ1" s="68"/>
      <c r="MLR1" s="68"/>
      <c r="MLS1" s="68"/>
      <c r="MLT1" s="68"/>
      <c r="MLU1" s="68"/>
      <c r="MLV1" s="68"/>
      <c r="MLW1" s="68"/>
      <c r="MLX1" s="68"/>
      <c r="MLY1" s="68"/>
      <c r="MLZ1" s="68"/>
      <c r="MMA1" s="68"/>
      <c r="MMB1" s="68"/>
      <c r="MMC1" s="68"/>
      <c r="MMD1" s="68"/>
      <c r="MME1" s="68"/>
      <c r="MMF1" s="68"/>
      <c r="MMG1" s="68"/>
      <c r="MMH1" s="68"/>
      <c r="MMI1" s="68"/>
      <c r="MMJ1" s="68"/>
      <c r="MMK1" s="68"/>
      <c r="MML1" s="68"/>
      <c r="MMM1" s="68"/>
      <c r="MMN1" s="68"/>
      <c r="MMO1" s="68"/>
      <c r="MMP1" s="68"/>
      <c r="MMQ1" s="68"/>
      <c r="MMR1" s="68"/>
      <c r="MMS1" s="68"/>
      <c r="MMT1" s="68"/>
      <c r="MMU1" s="68"/>
      <c r="MMV1" s="68"/>
      <c r="MMW1" s="68"/>
      <c r="MMX1" s="68"/>
      <c r="MMY1" s="68"/>
      <c r="MMZ1" s="68"/>
      <c r="MNA1" s="68"/>
      <c r="MNB1" s="68"/>
      <c r="MNC1" s="68"/>
      <c r="MND1" s="68"/>
      <c r="MNE1" s="68"/>
      <c r="MNF1" s="68"/>
      <c r="MNG1" s="68"/>
      <c r="MNH1" s="68"/>
      <c r="MNI1" s="68"/>
      <c r="MNJ1" s="68"/>
      <c r="MNK1" s="68"/>
      <c r="MNL1" s="68"/>
      <c r="MNM1" s="68"/>
      <c r="MNN1" s="68"/>
      <c r="MNO1" s="68"/>
      <c r="MNP1" s="68"/>
      <c r="MNQ1" s="68"/>
      <c r="MNR1" s="68"/>
      <c r="MNS1" s="68"/>
      <c r="MNT1" s="68"/>
      <c r="MNU1" s="68"/>
      <c r="MNV1" s="68"/>
      <c r="MNW1" s="68"/>
      <c r="MNX1" s="68"/>
      <c r="MNY1" s="68"/>
      <c r="MNZ1" s="68"/>
      <c r="MOA1" s="68"/>
      <c r="MOB1" s="68"/>
      <c r="MOC1" s="68"/>
      <c r="MOD1" s="68"/>
      <c r="MOE1" s="68"/>
      <c r="MOF1" s="68"/>
      <c r="MOG1" s="68"/>
      <c r="MOH1" s="68"/>
      <c r="MOI1" s="68"/>
      <c r="MOJ1" s="68"/>
      <c r="MOK1" s="68"/>
      <c r="MOL1" s="68"/>
      <c r="MOM1" s="68"/>
      <c r="MON1" s="68"/>
      <c r="MOO1" s="68"/>
      <c r="MOP1" s="68"/>
      <c r="MOQ1" s="68"/>
      <c r="MOR1" s="68"/>
      <c r="MOS1" s="68"/>
      <c r="MOT1" s="68"/>
      <c r="MOU1" s="68"/>
      <c r="MOV1" s="68"/>
      <c r="MOW1" s="68"/>
      <c r="MOX1" s="68"/>
      <c r="MOY1" s="68"/>
      <c r="MOZ1" s="68"/>
      <c r="MPA1" s="68"/>
      <c r="MPB1" s="68"/>
      <c r="MPC1" s="68"/>
      <c r="MPD1" s="68"/>
      <c r="MPE1" s="68"/>
      <c r="MPF1" s="68"/>
      <c r="MPG1" s="68"/>
      <c r="MPH1" s="68"/>
      <c r="MPI1" s="68"/>
      <c r="MPJ1" s="68"/>
      <c r="MPK1" s="68"/>
      <c r="MPL1" s="68"/>
      <c r="MPM1" s="68"/>
      <c r="MPN1" s="68"/>
      <c r="MPO1" s="68"/>
      <c r="MPP1" s="68"/>
      <c r="MPQ1" s="68"/>
      <c r="MPR1" s="68"/>
      <c r="MPS1" s="68"/>
      <c r="MPT1" s="68"/>
      <c r="MPU1" s="68"/>
      <c r="MPV1" s="68"/>
      <c r="MPW1" s="68"/>
      <c r="MPX1" s="68"/>
      <c r="MPY1" s="68"/>
      <c r="MPZ1" s="68"/>
      <c r="MQA1" s="68"/>
      <c r="MQB1" s="68"/>
      <c r="MQC1" s="68"/>
      <c r="MQD1" s="68"/>
      <c r="MQE1" s="68"/>
      <c r="MQF1" s="68"/>
      <c r="MQG1" s="68"/>
      <c r="MQH1" s="68"/>
      <c r="MQI1" s="68"/>
      <c r="MQJ1" s="68"/>
      <c r="MQK1" s="68"/>
      <c r="MQL1" s="68"/>
      <c r="MQM1" s="68"/>
      <c r="MQN1" s="68"/>
      <c r="MQO1" s="68"/>
      <c r="MQP1" s="68"/>
      <c r="MQQ1" s="68"/>
      <c r="MQR1" s="68"/>
      <c r="MQS1" s="68"/>
      <c r="MQT1" s="68"/>
      <c r="MQU1" s="68"/>
      <c r="MQV1" s="68"/>
      <c r="MQW1" s="68"/>
      <c r="MQX1" s="68"/>
      <c r="MQY1" s="68"/>
      <c r="MQZ1" s="68"/>
      <c r="MRA1" s="68"/>
      <c r="MRB1" s="68"/>
      <c r="MRC1" s="68"/>
      <c r="MRD1" s="68"/>
      <c r="MRE1" s="68"/>
      <c r="MRF1" s="68"/>
      <c r="MRG1" s="68"/>
      <c r="MRH1" s="68"/>
      <c r="MRI1" s="68"/>
      <c r="MRJ1" s="68"/>
      <c r="MRK1" s="68"/>
      <c r="MRL1" s="68"/>
      <c r="MRM1" s="68"/>
      <c r="MRN1" s="68"/>
      <c r="MRO1" s="68"/>
      <c r="MRP1" s="68"/>
      <c r="MRQ1" s="68"/>
      <c r="MRR1" s="68"/>
      <c r="MRS1" s="68"/>
      <c r="MRT1" s="68"/>
      <c r="MRU1" s="68"/>
      <c r="MRV1" s="68"/>
      <c r="MRW1" s="68"/>
      <c r="MRX1" s="68"/>
      <c r="MRY1" s="68"/>
      <c r="MRZ1" s="68"/>
      <c r="MSA1" s="68"/>
      <c r="MSB1" s="68"/>
      <c r="MSC1" s="68"/>
      <c r="MSD1" s="68"/>
      <c r="MSE1" s="68"/>
      <c r="MSF1" s="68"/>
      <c r="MSG1" s="68"/>
      <c r="MSH1" s="68"/>
      <c r="MSI1" s="68"/>
      <c r="MSJ1" s="68"/>
      <c r="MSK1" s="68"/>
      <c r="MSL1" s="68"/>
      <c r="MSM1" s="68"/>
      <c r="MSN1" s="68"/>
      <c r="MSO1" s="68"/>
      <c r="MSP1" s="68"/>
      <c r="MSQ1" s="68"/>
      <c r="MSR1" s="68"/>
      <c r="MSS1" s="68"/>
      <c r="MST1" s="68"/>
      <c r="MSU1" s="68"/>
      <c r="MSV1" s="68"/>
      <c r="MSW1" s="68"/>
      <c r="MSX1" s="68"/>
      <c r="MSY1" s="68"/>
      <c r="MSZ1" s="68"/>
      <c r="MTA1" s="68"/>
      <c r="MTB1" s="68"/>
      <c r="MTC1" s="68"/>
      <c r="MTD1" s="68"/>
      <c r="MTE1" s="68"/>
      <c r="MTF1" s="68"/>
      <c r="MTG1" s="68"/>
      <c r="MTH1" s="68"/>
      <c r="MTI1" s="68"/>
      <c r="MTJ1" s="68"/>
      <c r="MTK1" s="68"/>
      <c r="MTL1" s="68"/>
      <c r="MTM1" s="68"/>
      <c r="MTN1" s="68"/>
      <c r="MTO1" s="68"/>
      <c r="MTP1" s="68"/>
      <c r="MTQ1" s="68"/>
      <c r="MTR1" s="68"/>
      <c r="MTS1" s="68"/>
      <c r="MTT1" s="68"/>
      <c r="MTU1" s="68"/>
      <c r="MTV1" s="68"/>
      <c r="MTW1" s="68"/>
      <c r="MTX1" s="68"/>
      <c r="MTY1" s="68"/>
      <c r="MTZ1" s="68"/>
      <c r="MUA1" s="68"/>
      <c r="MUB1" s="68"/>
      <c r="MUC1" s="68"/>
      <c r="MUD1" s="68"/>
      <c r="MUE1" s="68"/>
      <c r="MUF1" s="68"/>
      <c r="MUG1" s="68"/>
      <c r="MUH1" s="68"/>
      <c r="MUI1" s="68"/>
      <c r="MUJ1" s="68"/>
      <c r="MUK1" s="68"/>
      <c r="MUL1" s="68"/>
      <c r="MUM1" s="68"/>
      <c r="MUN1" s="68"/>
      <c r="MUO1" s="68"/>
      <c r="MUP1" s="68"/>
      <c r="MUQ1" s="68"/>
      <c r="MUR1" s="68"/>
      <c r="MUS1" s="68"/>
      <c r="MUT1" s="68"/>
      <c r="MUU1" s="68"/>
      <c r="MUV1" s="68"/>
      <c r="MUW1" s="68"/>
      <c r="MUX1" s="68"/>
      <c r="MUY1" s="68"/>
      <c r="MUZ1" s="68"/>
      <c r="MVA1" s="68"/>
      <c r="MVB1" s="68"/>
      <c r="MVC1" s="68"/>
      <c r="MVD1" s="68"/>
      <c r="MVE1" s="68"/>
      <c r="MVF1" s="68"/>
      <c r="MVG1" s="68"/>
      <c r="MVH1" s="68"/>
      <c r="MVI1" s="68"/>
      <c r="MVJ1" s="68"/>
      <c r="MVK1" s="68"/>
      <c r="MVL1" s="68"/>
      <c r="MVM1" s="68"/>
      <c r="MVN1" s="68"/>
      <c r="MVO1" s="68"/>
      <c r="MVP1" s="68"/>
      <c r="MVQ1" s="68"/>
      <c r="MVR1" s="68"/>
      <c r="MVS1" s="68"/>
      <c r="MVT1" s="68"/>
      <c r="MVU1" s="68"/>
      <c r="MVV1" s="68"/>
      <c r="MVW1" s="68"/>
      <c r="MVX1" s="68"/>
      <c r="MVY1" s="68"/>
      <c r="MVZ1" s="68"/>
      <c r="MWA1" s="68"/>
      <c r="MWB1" s="68"/>
      <c r="MWC1" s="68"/>
      <c r="MWD1" s="68"/>
      <c r="MWE1" s="68"/>
      <c r="MWF1" s="68"/>
      <c r="MWG1" s="68"/>
      <c r="MWH1" s="68"/>
      <c r="MWI1" s="68"/>
      <c r="MWJ1" s="68"/>
      <c r="MWK1" s="68"/>
      <c r="MWL1" s="68"/>
      <c r="MWM1" s="68"/>
      <c r="MWN1" s="68"/>
      <c r="MWO1" s="68"/>
      <c r="MWP1" s="68"/>
      <c r="MWQ1" s="68"/>
      <c r="MWR1" s="68"/>
      <c r="MWS1" s="68"/>
      <c r="MWT1" s="68"/>
      <c r="MWU1" s="68"/>
      <c r="MWV1" s="68"/>
      <c r="MWW1" s="68"/>
      <c r="MWX1" s="68"/>
      <c r="MWY1" s="68"/>
      <c r="MWZ1" s="68"/>
      <c r="MXA1" s="68"/>
      <c r="MXB1" s="68"/>
      <c r="MXC1" s="68"/>
      <c r="MXD1" s="68"/>
      <c r="MXE1" s="68"/>
      <c r="MXF1" s="68"/>
      <c r="MXG1" s="68"/>
      <c r="MXH1" s="68"/>
      <c r="MXI1" s="68"/>
      <c r="MXJ1" s="68"/>
      <c r="MXK1" s="68"/>
      <c r="MXL1" s="68"/>
      <c r="MXM1" s="68"/>
      <c r="MXN1" s="68"/>
      <c r="MXO1" s="68"/>
      <c r="MXP1" s="68"/>
      <c r="MXQ1" s="68"/>
      <c r="MXR1" s="68"/>
      <c r="MXS1" s="68"/>
      <c r="MXT1" s="68"/>
      <c r="MXU1" s="68"/>
      <c r="MXV1" s="68"/>
      <c r="MXW1" s="68"/>
      <c r="MXX1" s="68"/>
      <c r="MXY1" s="68"/>
      <c r="MXZ1" s="68"/>
      <c r="MYA1" s="68"/>
      <c r="MYB1" s="68"/>
      <c r="MYC1" s="68"/>
      <c r="MYD1" s="68"/>
      <c r="MYE1" s="68"/>
      <c r="MYF1" s="68"/>
      <c r="MYG1" s="68"/>
      <c r="MYH1" s="68"/>
      <c r="MYI1" s="68"/>
      <c r="MYJ1" s="68"/>
      <c r="MYK1" s="68"/>
      <c r="MYL1" s="68"/>
      <c r="MYM1" s="68"/>
      <c r="MYN1" s="68"/>
      <c r="MYO1" s="68"/>
      <c r="MYP1" s="68"/>
      <c r="MYQ1" s="68"/>
      <c r="MYR1" s="68"/>
      <c r="MYS1" s="68"/>
      <c r="MYT1" s="68"/>
      <c r="MYU1" s="68"/>
      <c r="MYV1" s="68"/>
      <c r="MYW1" s="68"/>
      <c r="MYX1" s="68"/>
      <c r="MYY1" s="68"/>
      <c r="MYZ1" s="68"/>
      <c r="MZA1" s="68"/>
      <c r="MZB1" s="68"/>
      <c r="MZC1" s="68"/>
      <c r="MZD1" s="68"/>
      <c r="MZE1" s="68"/>
      <c r="MZF1" s="68"/>
      <c r="MZG1" s="68"/>
      <c r="MZH1" s="68"/>
      <c r="MZI1" s="68"/>
      <c r="MZJ1" s="68"/>
      <c r="MZK1" s="68"/>
      <c r="MZL1" s="68"/>
      <c r="MZM1" s="68"/>
      <c r="MZN1" s="68"/>
      <c r="MZO1" s="68"/>
      <c r="MZP1" s="68"/>
      <c r="MZQ1" s="68"/>
      <c r="MZR1" s="68"/>
      <c r="MZS1" s="68"/>
      <c r="MZT1" s="68"/>
      <c r="MZU1" s="68"/>
      <c r="MZV1" s="68"/>
      <c r="MZW1" s="68"/>
      <c r="MZX1" s="68"/>
      <c r="MZY1" s="68"/>
      <c r="MZZ1" s="68"/>
      <c r="NAA1" s="68"/>
      <c r="NAB1" s="68"/>
      <c r="NAC1" s="68"/>
      <c r="NAD1" s="68"/>
      <c r="NAE1" s="68"/>
      <c r="NAF1" s="68"/>
      <c r="NAG1" s="68"/>
      <c r="NAH1" s="68"/>
      <c r="NAI1" s="68"/>
      <c r="NAJ1" s="68"/>
      <c r="NAK1" s="68"/>
      <c r="NAL1" s="68"/>
      <c r="NAM1" s="68"/>
      <c r="NAN1" s="68"/>
      <c r="NAO1" s="68"/>
      <c r="NAP1" s="68"/>
      <c r="NAQ1" s="68"/>
      <c r="NAR1" s="68"/>
      <c r="NAS1" s="68"/>
      <c r="NAT1" s="68"/>
      <c r="NAU1" s="68"/>
      <c r="NAV1" s="68"/>
      <c r="NAW1" s="68"/>
      <c r="NAX1" s="68"/>
      <c r="NAY1" s="68"/>
      <c r="NAZ1" s="68"/>
      <c r="NBA1" s="68"/>
      <c r="NBB1" s="68"/>
      <c r="NBC1" s="68"/>
      <c r="NBD1" s="68"/>
      <c r="NBE1" s="68"/>
      <c r="NBF1" s="68"/>
      <c r="NBG1" s="68"/>
      <c r="NBH1" s="68"/>
      <c r="NBI1" s="68"/>
      <c r="NBJ1" s="68"/>
      <c r="NBK1" s="68"/>
      <c r="NBL1" s="68"/>
      <c r="NBM1" s="68"/>
      <c r="NBN1" s="68"/>
      <c r="NBO1" s="68"/>
      <c r="NBP1" s="68"/>
      <c r="NBQ1" s="68"/>
      <c r="NBR1" s="68"/>
      <c r="NBS1" s="68"/>
      <c r="NBT1" s="68"/>
      <c r="NBU1" s="68"/>
      <c r="NBV1" s="68"/>
      <c r="NBW1" s="68"/>
      <c r="NBX1" s="68"/>
      <c r="NBY1" s="68"/>
      <c r="NBZ1" s="68"/>
      <c r="NCA1" s="68"/>
      <c r="NCB1" s="68"/>
      <c r="NCC1" s="68"/>
      <c r="NCD1" s="68"/>
      <c r="NCE1" s="68"/>
      <c r="NCF1" s="68"/>
      <c r="NCG1" s="68"/>
      <c r="NCH1" s="68"/>
      <c r="NCI1" s="68"/>
      <c r="NCJ1" s="68"/>
      <c r="NCK1" s="68"/>
      <c r="NCL1" s="68"/>
      <c r="NCM1" s="68"/>
      <c r="NCN1" s="68"/>
      <c r="NCO1" s="68"/>
      <c r="NCP1" s="68"/>
      <c r="NCQ1" s="68"/>
      <c r="NCR1" s="68"/>
      <c r="NCS1" s="68"/>
      <c r="NCT1" s="68"/>
      <c r="NCU1" s="68"/>
      <c r="NCV1" s="68"/>
      <c r="NCW1" s="68"/>
      <c r="NCX1" s="68"/>
      <c r="NCY1" s="68"/>
      <c r="NCZ1" s="68"/>
      <c r="NDA1" s="68"/>
      <c r="NDB1" s="68"/>
      <c r="NDC1" s="68"/>
      <c r="NDD1" s="68"/>
      <c r="NDE1" s="68"/>
      <c r="NDF1" s="68"/>
      <c r="NDG1" s="68"/>
      <c r="NDH1" s="68"/>
      <c r="NDI1" s="68"/>
      <c r="NDJ1" s="68"/>
      <c r="NDK1" s="68"/>
      <c r="NDL1" s="68"/>
      <c r="NDM1" s="68"/>
      <c r="NDN1" s="68"/>
      <c r="NDO1" s="68"/>
      <c r="NDP1" s="68"/>
      <c r="NDQ1" s="68"/>
      <c r="NDR1" s="68"/>
      <c r="NDS1" s="68"/>
      <c r="NDT1" s="68"/>
      <c r="NDU1" s="68"/>
      <c r="NDV1" s="68"/>
      <c r="NDW1" s="68"/>
      <c r="NDX1" s="68"/>
      <c r="NDY1" s="68"/>
      <c r="NDZ1" s="68"/>
      <c r="NEA1" s="68"/>
      <c r="NEB1" s="68"/>
      <c r="NEC1" s="68"/>
      <c r="NED1" s="68"/>
      <c r="NEE1" s="68"/>
      <c r="NEF1" s="68"/>
      <c r="NEG1" s="68"/>
      <c r="NEH1" s="68"/>
      <c r="NEI1" s="68"/>
      <c r="NEJ1" s="68"/>
      <c r="NEK1" s="68"/>
      <c r="NEL1" s="68"/>
      <c r="NEM1" s="68"/>
      <c r="NEN1" s="68"/>
      <c r="NEO1" s="68"/>
      <c r="NEP1" s="68"/>
      <c r="NEQ1" s="68"/>
      <c r="NER1" s="68"/>
      <c r="NES1" s="68"/>
      <c r="NET1" s="68"/>
      <c r="NEU1" s="68"/>
      <c r="NEV1" s="68"/>
      <c r="NEW1" s="68"/>
      <c r="NEX1" s="68"/>
      <c r="NEY1" s="68"/>
      <c r="NEZ1" s="68"/>
      <c r="NFA1" s="68"/>
      <c r="NFB1" s="68"/>
      <c r="NFC1" s="68"/>
      <c r="NFD1" s="68"/>
      <c r="NFE1" s="68"/>
      <c r="NFF1" s="68"/>
      <c r="NFG1" s="68"/>
      <c r="NFH1" s="68"/>
      <c r="NFI1" s="68"/>
      <c r="NFJ1" s="68"/>
      <c r="NFK1" s="68"/>
      <c r="NFL1" s="68"/>
      <c r="NFM1" s="68"/>
      <c r="NFN1" s="68"/>
      <c r="NFO1" s="68"/>
      <c r="NFP1" s="68"/>
      <c r="NFQ1" s="68"/>
      <c r="NFR1" s="68"/>
      <c r="NFS1" s="68"/>
      <c r="NFT1" s="68"/>
      <c r="NFU1" s="68"/>
      <c r="NFV1" s="68"/>
      <c r="NFW1" s="68"/>
      <c r="NFX1" s="68"/>
      <c r="NFY1" s="68"/>
      <c r="NFZ1" s="68"/>
      <c r="NGA1" s="68"/>
      <c r="NGB1" s="68"/>
      <c r="NGC1" s="68"/>
      <c r="NGD1" s="68"/>
      <c r="NGE1" s="68"/>
      <c r="NGF1" s="68"/>
      <c r="NGG1" s="68"/>
      <c r="NGH1" s="68"/>
      <c r="NGI1" s="68"/>
      <c r="NGJ1" s="68"/>
      <c r="NGK1" s="68"/>
      <c r="NGL1" s="68"/>
      <c r="NGM1" s="68"/>
      <c r="NGN1" s="68"/>
      <c r="NGO1" s="68"/>
      <c r="NGP1" s="68"/>
      <c r="NGQ1" s="68"/>
      <c r="NGR1" s="68"/>
      <c r="NGS1" s="68"/>
      <c r="NGT1" s="68"/>
      <c r="NGU1" s="68"/>
      <c r="NGV1" s="68"/>
      <c r="NGW1" s="68"/>
      <c r="NGX1" s="68"/>
      <c r="NGY1" s="68"/>
      <c r="NGZ1" s="68"/>
      <c r="NHA1" s="68"/>
      <c r="NHB1" s="68"/>
      <c r="NHC1" s="68"/>
      <c r="NHD1" s="68"/>
      <c r="NHE1" s="68"/>
      <c r="NHF1" s="68"/>
      <c r="NHG1" s="68"/>
      <c r="NHH1" s="68"/>
      <c r="NHI1" s="68"/>
      <c r="NHJ1" s="68"/>
      <c r="NHK1" s="68"/>
      <c r="NHL1" s="68"/>
      <c r="NHM1" s="68"/>
      <c r="NHN1" s="68"/>
      <c r="NHO1" s="68"/>
      <c r="NHP1" s="68"/>
      <c r="NHQ1" s="68"/>
      <c r="NHR1" s="68"/>
      <c r="NHS1" s="68"/>
      <c r="NHT1" s="68"/>
      <c r="NHU1" s="68"/>
      <c r="NHV1" s="68"/>
      <c r="NHW1" s="68"/>
      <c r="NHX1" s="68"/>
      <c r="NHY1" s="68"/>
      <c r="NHZ1" s="68"/>
      <c r="NIA1" s="68"/>
      <c r="NIB1" s="68"/>
      <c r="NIC1" s="68"/>
      <c r="NID1" s="68"/>
      <c r="NIE1" s="68"/>
      <c r="NIF1" s="68"/>
      <c r="NIG1" s="68"/>
      <c r="NIH1" s="68"/>
      <c r="NII1" s="68"/>
      <c r="NIJ1" s="68"/>
      <c r="NIK1" s="68"/>
      <c r="NIL1" s="68"/>
      <c r="NIM1" s="68"/>
      <c r="NIN1" s="68"/>
      <c r="NIO1" s="68"/>
      <c r="NIP1" s="68"/>
      <c r="NIQ1" s="68"/>
      <c r="NIR1" s="68"/>
      <c r="NIS1" s="68"/>
      <c r="NIT1" s="68"/>
      <c r="NIU1" s="68"/>
      <c r="NIV1" s="68"/>
      <c r="NIW1" s="68"/>
      <c r="NIX1" s="68"/>
      <c r="NIY1" s="68"/>
      <c r="NIZ1" s="68"/>
      <c r="NJA1" s="68"/>
      <c r="NJB1" s="68"/>
      <c r="NJC1" s="68"/>
      <c r="NJD1" s="68"/>
      <c r="NJE1" s="68"/>
      <c r="NJF1" s="68"/>
      <c r="NJG1" s="68"/>
      <c r="NJH1" s="68"/>
      <c r="NJI1" s="68"/>
      <c r="NJJ1" s="68"/>
      <c r="NJK1" s="68"/>
      <c r="NJL1" s="68"/>
      <c r="NJM1" s="68"/>
      <c r="NJN1" s="68"/>
      <c r="NJO1" s="68"/>
      <c r="NJP1" s="68"/>
      <c r="NJQ1" s="68"/>
      <c r="NJR1" s="68"/>
      <c r="NJS1" s="68"/>
      <c r="NJT1" s="68"/>
      <c r="NJU1" s="68"/>
      <c r="NJV1" s="68"/>
      <c r="NJW1" s="68"/>
      <c r="NJX1" s="68"/>
      <c r="NJY1" s="68"/>
      <c r="NJZ1" s="68"/>
      <c r="NKA1" s="68"/>
      <c r="NKB1" s="68"/>
      <c r="NKC1" s="68"/>
      <c r="NKD1" s="68"/>
      <c r="NKE1" s="68"/>
      <c r="NKF1" s="68"/>
      <c r="NKG1" s="68"/>
      <c r="NKH1" s="68"/>
      <c r="NKI1" s="68"/>
      <c r="NKJ1" s="68"/>
      <c r="NKK1" s="68"/>
      <c r="NKL1" s="68"/>
      <c r="NKM1" s="68"/>
      <c r="NKN1" s="68"/>
      <c r="NKO1" s="68"/>
      <c r="NKP1" s="68"/>
      <c r="NKQ1" s="68"/>
      <c r="NKR1" s="68"/>
      <c r="NKS1" s="68"/>
      <c r="NKT1" s="68"/>
      <c r="NKU1" s="68"/>
      <c r="NKV1" s="68"/>
      <c r="NKW1" s="68"/>
      <c r="NKX1" s="68"/>
      <c r="NKY1" s="68"/>
      <c r="NKZ1" s="68"/>
      <c r="NLA1" s="68"/>
      <c r="NLB1" s="68"/>
      <c r="NLC1" s="68"/>
      <c r="NLD1" s="68"/>
      <c r="NLE1" s="68"/>
      <c r="NLF1" s="68"/>
      <c r="NLG1" s="68"/>
      <c r="NLH1" s="68"/>
      <c r="NLI1" s="68"/>
      <c r="NLJ1" s="68"/>
      <c r="NLK1" s="68"/>
      <c r="NLL1" s="68"/>
      <c r="NLM1" s="68"/>
      <c r="NLN1" s="68"/>
      <c r="NLO1" s="68"/>
      <c r="NLP1" s="68"/>
      <c r="NLQ1" s="68"/>
      <c r="NLR1" s="68"/>
      <c r="NLS1" s="68"/>
      <c r="NLT1" s="68"/>
      <c r="NLU1" s="68"/>
      <c r="NLV1" s="68"/>
      <c r="NLW1" s="68"/>
      <c r="NLX1" s="68"/>
      <c r="NLY1" s="68"/>
      <c r="NLZ1" s="68"/>
      <c r="NMA1" s="68"/>
      <c r="NMB1" s="68"/>
      <c r="NMC1" s="68"/>
      <c r="NMD1" s="68"/>
      <c r="NME1" s="68"/>
      <c r="NMF1" s="68"/>
      <c r="NMG1" s="68"/>
      <c r="NMH1" s="68"/>
      <c r="NMI1" s="68"/>
      <c r="NMJ1" s="68"/>
      <c r="NMK1" s="68"/>
      <c r="NML1" s="68"/>
      <c r="NMM1" s="68"/>
      <c r="NMN1" s="68"/>
      <c r="NMO1" s="68"/>
      <c r="NMP1" s="68"/>
      <c r="NMQ1" s="68"/>
      <c r="NMR1" s="68"/>
      <c r="NMS1" s="68"/>
      <c r="NMT1" s="68"/>
      <c r="NMU1" s="68"/>
      <c r="NMV1" s="68"/>
      <c r="NMW1" s="68"/>
      <c r="NMX1" s="68"/>
      <c r="NMY1" s="68"/>
      <c r="NMZ1" s="68"/>
      <c r="NNA1" s="68"/>
      <c r="NNB1" s="68"/>
      <c r="NNC1" s="68"/>
      <c r="NND1" s="68"/>
      <c r="NNE1" s="68"/>
      <c r="NNF1" s="68"/>
      <c r="NNG1" s="68"/>
      <c r="NNH1" s="68"/>
      <c r="NNI1" s="68"/>
      <c r="NNJ1" s="68"/>
      <c r="NNK1" s="68"/>
      <c r="NNL1" s="68"/>
      <c r="NNM1" s="68"/>
      <c r="NNN1" s="68"/>
      <c r="NNO1" s="68"/>
      <c r="NNP1" s="68"/>
      <c r="NNQ1" s="68"/>
      <c r="NNR1" s="68"/>
      <c r="NNS1" s="68"/>
      <c r="NNT1" s="68"/>
      <c r="NNU1" s="68"/>
      <c r="NNV1" s="68"/>
      <c r="NNW1" s="68"/>
      <c r="NNX1" s="68"/>
      <c r="NNY1" s="68"/>
      <c r="NNZ1" s="68"/>
      <c r="NOA1" s="68"/>
      <c r="NOB1" s="68"/>
      <c r="NOC1" s="68"/>
      <c r="NOD1" s="68"/>
      <c r="NOE1" s="68"/>
      <c r="NOF1" s="68"/>
      <c r="NOG1" s="68"/>
      <c r="NOH1" s="68"/>
      <c r="NOI1" s="68"/>
      <c r="NOJ1" s="68"/>
      <c r="NOK1" s="68"/>
      <c r="NOL1" s="68"/>
      <c r="NOM1" s="68"/>
      <c r="NON1" s="68"/>
      <c r="NOO1" s="68"/>
      <c r="NOP1" s="68"/>
      <c r="NOQ1" s="68"/>
      <c r="NOR1" s="68"/>
      <c r="NOS1" s="68"/>
      <c r="NOT1" s="68"/>
      <c r="NOU1" s="68"/>
      <c r="NOV1" s="68"/>
      <c r="NOW1" s="68"/>
      <c r="NOX1" s="68"/>
      <c r="NOY1" s="68"/>
      <c r="NOZ1" s="68"/>
      <c r="NPA1" s="68"/>
      <c r="NPB1" s="68"/>
      <c r="NPC1" s="68"/>
      <c r="NPD1" s="68"/>
      <c r="NPE1" s="68"/>
      <c r="NPF1" s="68"/>
      <c r="NPG1" s="68"/>
      <c r="NPH1" s="68"/>
      <c r="NPI1" s="68"/>
      <c r="NPJ1" s="68"/>
      <c r="NPK1" s="68"/>
      <c r="NPL1" s="68"/>
      <c r="NPM1" s="68"/>
      <c r="NPN1" s="68"/>
      <c r="NPO1" s="68"/>
      <c r="NPP1" s="68"/>
      <c r="NPQ1" s="68"/>
      <c r="NPR1" s="68"/>
      <c r="NPS1" s="68"/>
      <c r="NPT1" s="68"/>
      <c r="NPU1" s="68"/>
      <c r="NPV1" s="68"/>
      <c r="NPW1" s="68"/>
      <c r="NPX1" s="68"/>
      <c r="NPY1" s="68"/>
      <c r="NPZ1" s="68"/>
      <c r="NQA1" s="68"/>
      <c r="NQB1" s="68"/>
      <c r="NQC1" s="68"/>
      <c r="NQD1" s="68"/>
      <c r="NQE1" s="68"/>
      <c r="NQF1" s="68"/>
      <c r="NQG1" s="68"/>
      <c r="NQH1" s="68"/>
      <c r="NQI1" s="68"/>
      <c r="NQJ1" s="68"/>
      <c r="NQK1" s="68"/>
      <c r="NQL1" s="68"/>
      <c r="NQM1" s="68"/>
      <c r="NQN1" s="68"/>
      <c r="NQO1" s="68"/>
      <c r="NQP1" s="68"/>
      <c r="NQQ1" s="68"/>
      <c r="NQR1" s="68"/>
      <c r="NQS1" s="68"/>
      <c r="NQT1" s="68"/>
      <c r="NQU1" s="68"/>
      <c r="NQV1" s="68"/>
      <c r="NQW1" s="68"/>
      <c r="NQX1" s="68"/>
      <c r="NQY1" s="68"/>
      <c r="NQZ1" s="68"/>
      <c r="NRA1" s="68"/>
      <c r="NRB1" s="68"/>
      <c r="NRC1" s="68"/>
      <c r="NRD1" s="68"/>
      <c r="NRE1" s="68"/>
      <c r="NRF1" s="68"/>
      <c r="NRG1" s="68"/>
      <c r="NRH1" s="68"/>
      <c r="NRI1" s="68"/>
      <c r="NRJ1" s="68"/>
      <c r="NRK1" s="68"/>
      <c r="NRL1" s="68"/>
      <c r="NRM1" s="68"/>
      <c r="NRN1" s="68"/>
      <c r="NRO1" s="68"/>
      <c r="NRP1" s="68"/>
      <c r="NRQ1" s="68"/>
      <c r="NRR1" s="68"/>
      <c r="NRS1" s="68"/>
      <c r="NRT1" s="68"/>
      <c r="NRU1" s="68"/>
      <c r="NRV1" s="68"/>
      <c r="NRW1" s="68"/>
      <c r="NRX1" s="68"/>
      <c r="NRY1" s="68"/>
      <c r="NRZ1" s="68"/>
      <c r="NSA1" s="68"/>
      <c r="NSB1" s="68"/>
      <c r="NSC1" s="68"/>
      <c r="NSD1" s="68"/>
      <c r="NSE1" s="68"/>
      <c r="NSF1" s="68"/>
      <c r="NSG1" s="68"/>
      <c r="NSH1" s="68"/>
      <c r="NSI1" s="68"/>
      <c r="NSJ1" s="68"/>
      <c r="NSK1" s="68"/>
      <c r="NSL1" s="68"/>
      <c r="NSM1" s="68"/>
      <c r="NSN1" s="68"/>
      <c r="NSO1" s="68"/>
      <c r="NSP1" s="68"/>
      <c r="NSQ1" s="68"/>
      <c r="NSR1" s="68"/>
      <c r="NSS1" s="68"/>
      <c r="NST1" s="68"/>
      <c r="NSU1" s="68"/>
      <c r="NSV1" s="68"/>
      <c r="NSW1" s="68"/>
      <c r="NSX1" s="68"/>
      <c r="NSY1" s="68"/>
      <c r="NSZ1" s="68"/>
      <c r="NTA1" s="68"/>
      <c r="NTB1" s="68"/>
      <c r="NTC1" s="68"/>
      <c r="NTD1" s="68"/>
      <c r="NTE1" s="68"/>
      <c r="NTF1" s="68"/>
      <c r="NTG1" s="68"/>
      <c r="NTH1" s="68"/>
      <c r="NTI1" s="68"/>
      <c r="NTJ1" s="68"/>
      <c r="NTK1" s="68"/>
      <c r="NTL1" s="68"/>
      <c r="NTM1" s="68"/>
      <c r="NTN1" s="68"/>
      <c r="NTO1" s="68"/>
      <c r="NTP1" s="68"/>
      <c r="NTQ1" s="68"/>
      <c r="NTR1" s="68"/>
      <c r="NTS1" s="68"/>
      <c r="NTT1" s="68"/>
      <c r="NTU1" s="68"/>
      <c r="NTV1" s="68"/>
      <c r="NTW1" s="68"/>
      <c r="NTX1" s="68"/>
      <c r="NTY1" s="68"/>
      <c r="NTZ1" s="68"/>
      <c r="NUA1" s="68"/>
      <c r="NUB1" s="68"/>
      <c r="NUC1" s="68"/>
      <c r="NUD1" s="68"/>
      <c r="NUE1" s="68"/>
      <c r="NUF1" s="68"/>
      <c r="NUG1" s="68"/>
      <c r="NUH1" s="68"/>
      <c r="NUI1" s="68"/>
      <c r="NUJ1" s="68"/>
      <c r="NUK1" s="68"/>
      <c r="NUL1" s="68"/>
      <c r="NUM1" s="68"/>
      <c r="NUN1" s="68"/>
      <c r="NUO1" s="68"/>
      <c r="NUP1" s="68"/>
      <c r="NUQ1" s="68"/>
      <c r="NUR1" s="68"/>
      <c r="NUS1" s="68"/>
      <c r="NUT1" s="68"/>
      <c r="NUU1" s="68"/>
      <c r="NUV1" s="68"/>
      <c r="NUW1" s="68"/>
      <c r="NUX1" s="68"/>
      <c r="NUY1" s="68"/>
      <c r="NUZ1" s="68"/>
      <c r="NVA1" s="68"/>
      <c r="NVB1" s="68"/>
      <c r="NVC1" s="68"/>
      <c r="NVD1" s="68"/>
      <c r="NVE1" s="68"/>
      <c r="NVF1" s="68"/>
      <c r="NVG1" s="68"/>
      <c r="NVH1" s="68"/>
      <c r="NVI1" s="68"/>
      <c r="NVJ1" s="68"/>
      <c r="NVK1" s="68"/>
      <c r="NVL1" s="68"/>
      <c r="NVM1" s="68"/>
      <c r="NVN1" s="68"/>
      <c r="NVO1" s="68"/>
      <c r="NVP1" s="68"/>
      <c r="NVQ1" s="68"/>
      <c r="NVR1" s="68"/>
      <c r="NVS1" s="68"/>
      <c r="NVT1" s="68"/>
      <c r="NVU1" s="68"/>
      <c r="NVV1" s="68"/>
      <c r="NVW1" s="68"/>
      <c r="NVX1" s="68"/>
      <c r="NVY1" s="68"/>
      <c r="NVZ1" s="68"/>
      <c r="NWA1" s="68"/>
      <c r="NWB1" s="68"/>
      <c r="NWC1" s="68"/>
      <c r="NWD1" s="68"/>
      <c r="NWE1" s="68"/>
      <c r="NWF1" s="68"/>
      <c r="NWG1" s="68"/>
      <c r="NWH1" s="68"/>
      <c r="NWI1" s="68"/>
      <c r="NWJ1" s="68"/>
      <c r="NWK1" s="68"/>
      <c r="NWL1" s="68"/>
      <c r="NWM1" s="68"/>
      <c r="NWN1" s="68"/>
      <c r="NWO1" s="68"/>
      <c r="NWP1" s="68"/>
      <c r="NWQ1" s="68"/>
      <c r="NWR1" s="68"/>
      <c r="NWS1" s="68"/>
      <c r="NWT1" s="68"/>
      <c r="NWU1" s="68"/>
      <c r="NWV1" s="68"/>
      <c r="NWW1" s="68"/>
      <c r="NWX1" s="68"/>
      <c r="NWY1" s="68"/>
      <c r="NWZ1" s="68"/>
      <c r="NXA1" s="68"/>
      <c r="NXB1" s="68"/>
      <c r="NXC1" s="68"/>
      <c r="NXD1" s="68"/>
      <c r="NXE1" s="68"/>
      <c r="NXF1" s="68"/>
      <c r="NXG1" s="68"/>
      <c r="NXH1" s="68"/>
      <c r="NXI1" s="68"/>
      <c r="NXJ1" s="68"/>
      <c r="NXK1" s="68"/>
      <c r="NXL1" s="68"/>
      <c r="NXM1" s="68"/>
      <c r="NXN1" s="68"/>
      <c r="NXO1" s="68"/>
      <c r="NXP1" s="68"/>
      <c r="NXQ1" s="68"/>
      <c r="NXR1" s="68"/>
      <c r="NXS1" s="68"/>
      <c r="NXT1" s="68"/>
      <c r="NXU1" s="68"/>
      <c r="NXV1" s="68"/>
      <c r="NXW1" s="68"/>
      <c r="NXX1" s="68"/>
      <c r="NXY1" s="68"/>
      <c r="NXZ1" s="68"/>
      <c r="NYA1" s="68"/>
      <c r="NYB1" s="68"/>
      <c r="NYC1" s="68"/>
      <c r="NYD1" s="68"/>
      <c r="NYE1" s="68"/>
      <c r="NYF1" s="68"/>
      <c r="NYG1" s="68"/>
      <c r="NYH1" s="68"/>
      <c r="NYI1" s="68"/>
      <c r="NYJ1" s="68"/>
      <c r="NYK1" s="68"/>
      <c r="NYL1" s="68"/>
      <c r="NYM1" s="68"/>
      <c r="NYN1" s="68"/>
      <c r="NYO1" s="68"/>
      <c r="NYP1" s="68"/>
      <c r="NYQ1" s="68"/>
      <c r="NYR1" s="68"/>
      <c r="NYS1" s="68"/>
      <c r="NYT1" s="68"/>
      <c r="NYU1" s="68"/>
      <c r="NYV1" s="68"/>
      <c r="NYW1" s="68"/>
      <c r="NYX1" s="68"/>
      <c r="NYY1" s="68"/>
      <c r="NYZ1" s="68"/>
      <c r="NZA1" s="68"/>
      <c r="NZB1" s="68"/>
      <c r="NZC1" s="68"/>
      <c r="NZD1" s="68"/>
      <c r="NZE1" s="68"/>
      <c r="NZF1" s="68"/>
      <c r="NZG1" s="68"/>
      <c r="NZH1" s="68"/>
      <c r="NZI1" s="68"/>
      <c r="NZJ1" s="68"/>
      <c r="NZK1" s="68"/>
      <c r="NZL1" s="68"/>
      <c r="NZM1" s="68"/>
      <c r="NZN1" s="68"/>
      <c r="NZO1" s="68"/>
      <c r="NZP1" s="68"/>
      <c r="NZQ1" s="68"/>
      <c r="NZR1" s="68"/>
      <c r="NZS1" s="68"/>
      <c r="NZT1" s="68"/>
      <c r="NZU1" s="68"/>
      <c r="NZV1" s="68"/>
      <c r="NZW1" s="68"/>
      <c r="NZX1" s="68"/>
      <c r="NZY1" s="68"/>
      <c r="NZZ1" s="68"/>
      <c r="OAA1" s="68"/>
      <c r="OAB1" s="68"/>
      <c r="OAC1" s="68"/>
      <c r="OAD1" s="68"/>
      <c r="OAE1" s="68"/>
      <c r="OAF1" s="68"/>
      <c r="OAG1" s="68"/>
      <c r="OAH1" s="68"/>
      <c r="OAI1" s="68"/>
      <c r="OAJ1" s="68"/>
      <c r="OAK1" s="68"/>
      <c r="OAL1" s="68"/>
      <c r="OAM1" s="68"/>
      <c r="OAN1" s="68"/>
      <c r="OAO1" s="68"/>
      <c r="OAP1" s="68"/>
      <c r="OAQ1" s="68"/>
      <c r="OAR1" s="68"/>
      <c r="OAS1" s="68"/>
      <c r="OAT1" s="68"/>
      <c r="OAU1" s="68"/>
      <c r="OAV1" s="68"/>
      <c r="OAW1" s="68"/>
      <c r="OAX1" s="68"/>
      <c r="OAY1" s="68"/>
      <c r="OAZ1" s="68"/>
      <c r="OBA1" s="68"/>
      <c r="OBB1" s="68"/>
      <c r="OBC1" s="68"/>
      <c r="OBD1" s="68"/>
      <c r="OBE1" s="68"/>
      <c r="OBF1" s="68"/>
      <c r="OBG1" s="68"/>
      <c r="OBH1" s="68"/>
      <c r="OBI1" s="68"/>
      <c r="OBJ1" s="68"/>
      <c r="OBK1" s="68"/>
      <c r="OBL1" s="68"/>
      <c r="OBM1" s="68"/>
      <c r="OBN1" s="68"/>
      <c r="OBO1" s="68"/>
      <c r="OBP1" s="68"/>
      <c r="OBQ1" s="68"/>
      <c r="OBR1" s="68"/>
      <c r="OBS1" s="68"/>
      <c r="OBT1" s="68"/>
      <c r="OBU1" s="68"/>
      <c r="OBV1" s="68"/>
      <c r="OBW1" s="68"/>
      <c r="OBX1" s="68"/>
      <c r="OBY1" s="68"/>
      <c r="OBZ1" s="68"/>
      <c r="OCA1" s="68"/>
      <c r="OCB1" s="68"/>
      <c r="OCC1" s="68"/>
      <c r="OCD1" s="68"/>
      <c r="OCE1" s="68"/>
      <c r="OCF1" s="68"/>
      <c r="OCG1" s="68"/>
      <c r="OCH1" s="68"/>
      <c r="OCI1" s="68"/>
      <c r="OCJ1" s="68"/>
      <c r="OCK1" s="68"/>
      <c r="OCL1" s="68"/>
      <c r="OCM1" s="68"/>
      <c r="OCN1" s="68"/>
      <c r="OCO1" s="68"/>
      <c r="OCP1" s="68"/>
      <c r="OCQ1" s="68"/>
      <c r="OCR1" s="68"/>
      <c r="OCS1" s="68"/>
      <c r="OCT1" s="68"/>
      <c r="OCU1" s="68"/>
      <c r="OCV1" s="68"/>
      <c r="OCW1" s="68"/>
      <c r="OCX1" s="68"/>
      <c r="OCY1" s="68"/>
      <c r="OCZ1" s="68"/>
      <c r="ODA1" s="68"/>
      <c r="ODB1" s="68"/>
      <c r="ODC1" s="68"/>
      <c r="ODD1" s="68"/>
      <c r="ODE1" s="68"/>
      <c r="ODF1" s="68"/>
      <c r="ODG1" s="68"/>
      <c r="ODH1" s="68"/>
      <c r="ODI1" s="68"/>
      <c r="ODJ1" s="68"/>
      <c r="ODK1" s="68"/>
      <c r="ODL1" s="68"/>
      <c r="ODM1" s="68"/>
      <c r="ODN1" s="68"/>
      <c r="ODO1" s="68"/>
      <c r="ODP1" s="68"/>
      <c r="ODQ1" s="68"/>
      <c r="ODR1" s="68"/>
      <c r="ODS1" s="68"/>
      <c r="ODT1" s="68"/>
      <c r="ODU1" s="68"/>
      <c r="ODV1" s="68"/>
      <c r="ODW1" s="68"/>
      <c r="ODX1" s="68"/>
      <c r="ODY1" s="68"/>
      <c r="ODZ1" s="68"/>
      <c r="OEA1" s="68"/>
      <c r="OEB1" s="68"/>
      <c r="OEC1" s="68"/>
      <c r="OED1" s="68"/>
      <c r="OEE1" s="68"/>
      <c r="OEF1" s="68"/>
      <c r="OEG1" s="68"/>
      <c r="OEH1" s="68"/>
      <c r="OEI1" s="68"/>
      <c r="OEJ1" s="68"/>
      <c r="OEK1" s="68"/>
      <c r="OEL1" s="68"/>
      <c r="OEM1" s="68"/>
      <c r="OEN1" s="68"/>
      <c r="OEO1" s="68"/>
      <c r="OEP1" s="68"/>
      <c r="OEQ1" s="68"/>
      <c r="OER1" s="68"/>
      <c r="OES1" s="68"/>
      <c r="OET1" s="68"/>
      <c r="OEU1" s="68"/>
      <c r="OEV1" s="68"/>
      <c r="OEW1" s="68"/>
      <c r="OEX1" s="68"/>
      <c r="OEY1" s="68"/>
      <c r="OEZ1" s="68"/>
      <c r="OFA1" s="68"/>
      <c r="OFB1" s="68"/>
      <c r="OFC1" s="68"/>
      <c r="OFD1" s="68"/>
      <c r="OFE1" s="68"/>
      <c r="OFF1" s="68"/>
      <c r="OFG1" s="68"/>
      <c r="OFH1" s="68"/>
      <c r="OFI1" s="68"/>
      <c r="OFJ1" s="68"/>
      <c r="OFK1" s="68"/>
      <c r="OFL1" s="68"/>
      <c r="OFM1" s="68"/>
      <c r="OFN1" s="68"/>
      <c r="OFO1" s="68"/>
      <c r="OFP1" s="68"/>
      <c r="OFQ1" s="68"/>
      <c r="OFR1" s="68"/>
      <c r="OFS1" s="68"/>
      <c r="OFT1" s="68"/>
      <c r="OFU1" s="68"/>
      <c r="OFV1" s="68"/>
      <c r="OFW1" s="68"/>
      <c r="OFX1" s="68"/>
      <c r="OFY1" s="68"/>
      <c r="OFZ1" s="68"/>
      <c r="OGA1" s="68"/>
      <c r="OGB1" s="68"/>
      <c r="OGC1" s="68"/>
      <c r="OGD1" s="68"/>
      <c r="OGE1" s="68"/>
      <c r="OGF1" s="68"/>
      <c r="OGG1" s="68"/>
      <c r="OGH1" s="68"/>
      <c r="OGI1" s="68"/>
      <c r="OGJ1" s="68"/>
      <c r="OGK1" s="68"/>
      <c r="OGL1" s="68"/>
      <c r="OGM1" s="68"/>
      <c r="OGN1" s="68"/>
      <c r="OGO1" s="68"/>
      <c r="OGP1" s="68"/>
      <c r="OGQ1" s="68"/>
      <c r="OGR1" s="68"/>
      <c r="OGS1" s="68"/>
      <c r="OGT1" s="68"/>
      <c r="OGU1" s="68"/>
      <c r="OGV1" s="68"/>
      <c r="OGW1" s="68"/>
      <c r="OGX1" s="68"/>
      <c r="OGY1" s="68"/>
      <c r="OGZ1" s="68"/>
      <c r="OHA1" s="68"/>
      <c r="OHB1" s="68"/>
      <c r="OHC1" s="68"/>
      <c r="OHD1" s="68"/>
      <c r="OHE1" s="68"/>
      <c r="OHF1" s="68"/>
      <c r="OHG1" s="68"/>
      <c r="OHH1" s="68"/>
      <c r="OHI1" s="68"/>
      <c r="OHJ1" s="68"/>
      <c r="OHK1" s="68"/>
      <c r="OHL1" s="68"/>
      <c r="OHM1" s="68"/>
      <c r="OHN1" s="68"/>
      <c r="OHO1" s="68"/>
      <c r="OHP1" s="68"/>
      <c r="OHQ1" s="68"/>
      <c r="OHR1" s="68"/>
      <c r="OHS1" s="68"/>
      <c r="OHT1" s="68"/>
      <c r="OHU1" s="68"/>
      <c r="OHV1" s="68"/>
      <c r="OHW1" s="68"/>
      <c r="OHX1" s="68"/>
      <c r="OHY1" s="68"/>
      <c r="OHZ1" s="68"/>
      <c r="OIA1" s="68"/>
      <c r="OIB1" s="68"/>
      <c r="OIC1" s="68"/>
      <c r="OID1" s="68"/>
      <c r="OIE1" s="68"/>
      <c r="OIF1" s="68"/>
      <c r="OIG1" s="68"/>
      <c r="OIH1" s="68"/>
      <c r="OII1" s="68"/>
      <c r="OIJ1" s="68"/>
      <c r="OIK1" s="68"/>
      <c r="OIL1" s="68"/>
      <c r="OIM1" s="68"/>
      <c r="OIN1" s="68"/>
      <c r="OIO1" s="68"/>
      <c r="OIP1" s="68"/>
      <c r="OIQ1" s="68"/>
      <c r="OIR1" s="68"/>
      <c r="OIS1" s="68"/>
      <c r="OIT1" s="68"/>
      <c r="OIU1" s="68"/>
      <c r="OIV1" s="68"/>
      <c r="OIW1" s="68"/>
      <c r="OIX1" s="68"/>
      <c r="OIY1" s="68"/>
      <c r="OIZ1" s="68"/>
      <c r="OJA1" s="68"/>
      <c r="OJB1" s="68"/>
      <c r="OJC1" s="68"/>
      <c r="OJD1" s="68"/>
      <c r="OJE1" s="68"/>
      <c r="OJF1" s="68"/>
      <c r="OJG1" s="68"/>
      <c r="OJH1" s="68"/>
      <c r="OJI1" s="68"/>
      <c r="OJJ1" s="68"/>
      <c r="OJK1" s="68"/>
      <c r="OJL1" s="68"/>
      <c r="OJM1" s="68"/>
      <c r="OJN1" s="68"/>
      <c r="OJO1" s="68"/>
      <c r="OJP1" s="68"/>
      <c r="OJQ1" s="68"/>
      <c r="OJR1" s="68"/>
      <c r="OJS1" s="68"/>
      <c r="OJT1" s="68"/>
      <c r="OJU1" s="68"/>
      <c r="OJV1" s="68"/>
      <c r="OJW1" s="68"/>
      <c r="OJX1" s="68"/>
      <c r="OJY1" s="68"/>
      <c r="OJZ1" s="68"/>
      <c r="OKA1" s="68"/>
      <c r="OKB1" s="68"/>
      <c r="OKC1" s="68"/>
      <c r="OKD1" s="68"/>
      <c r="OKE1" s="68"/>
      <c r="OKF1" s="68"/>
      <c r="OKG1" s="68"/>
      <c r="OKH1" s="68"/>
      <c r="OKI1" s="68"/>
      <c r="OKJ1" s="68"/>
      <c r="OKK1" s="68"/>
      <c r="OKL1" s="68"/>
      <c r="OKM1" s="68"/>
      <c r="OKN1" s="68"/>
      <c r="OKO1" s="68"/>
      <c r="OKP1" s="68"/>
      <c r="OKQ1" s="68"/>
      <c r="OKR1" s="68"/>
      <c r="OKS1" s="68"/>
      <c r="OKT1" s="68"/>
      <c r="OKU1" s="68"/>
      <c r="OKV1" s="68"/>
      <c r="OKW1" s="68"/>
      <c r="OKX1" s="68"/>
      <c r="OKY1" s="68"/>
      <c r="OKZ1" s="68"/>
      <c r="OLA1" s="68"/>
      <c r="OLB1" s="68"/>
      <c r="OLC1" s="68"/>
      <c r="OLD1" s="68"/>
      <c r="OLE1" s="68"/>
      <c r="OLF1" s="68"/>
      <c r="OLG1" s="68"/>
      <c r="OLH1" s="68"/>
      <c r="OLI1" s="68"/>
      <c r="OLJ1" s="68"/>
      <c r="OLK1" s="68"/>
      <c r="OLL1" s="68"/>
      <c r="OLM1" s="68"/>
      <c r="OLN1" s="68"/>
      <c r="OLO1" s="68"/>
      <c r="OLP1" s="68"/>
      <c r="OLQ1" s="68"/>
      <c r="OLR1" s="68"/>
      <c r="OLS1" s="68"/>
      <c r="OLT1" s="68"/>
      <c r="OLU1" s="68"/>
      <c r="OLV1" s="68"/>
      <c r="OLW1" s="68"/>
      <c r="OLX1" s="68"/>
      <c r="OLY1" s="68"/>
      <c r="OLZ1" s="68"/>
      <c r="OMA1" s="68"/>
      <c r="OMB1" s="68"/>
      <c r="OMC1" s="68"/>
      <c r="OMD1" s="68"/>
      <c r="OME1" s="68"/>
      <c r="OMF1" s="68"/>
      <c r="OMG1" s="68"/>
      <c r="OMH1" s="68"/>
      <c r="OMI1" s="68"/>
      <c r="OMJ1" s="68"/>
      <c r="OMK1" s="68"/>
      <c r="OML1" s="68"/>
      <c r="OMM1" s="68"/>
      <c r="OMN1" s="68"/>
      <c r="OMO1" s="68"/>
      <c r="OMP1" s="68"/>
      <c r="OMQ1" s="68"/>
      <c r="OMR1" s="68"/>
      <c r="OMS1" s="68"/>
      <c r="OMT1" s="68"/>
      <c r="OMU1" s="68"/>
      <c r="OMV1" s="68"/>
      <c r="OMW1" s="68"/>
      <c r="OMX1" s="68"/>
      <c r="OMY1" s="68"/>
      <c r="OMZ1" s="68"/>
      <c r="ONA1" s="68"/>
      <c r="ONB1" s="68"/>
      <c r="ONC1" s="68"/>
      <c r="OND1" s="68"/>
      <c r="ONE1" s="68"/>
      <c r="ONF1" s="68"/>
      <c r="ONG1" s="68"/>
      <c r="ONH1" s="68"/>
      <c r="ONI1" s="68"/>
      <c r="ONJ1" s="68"/>
      <c r="ONK1" s="68"/>
      <c r="ONL1" s="68"/>
      <c r="ONM1" s="68"/>
      <c r="ONN1" s="68"/>
      <c r="ONO1" s="68"/>
      <c r="ONP1" s="68"/>
      <c r="ONQ1" s="68"/>
      <c r="ONR1" s="68"/>
      <c r="ONS1" s="68"/>
      <c r="ONT1" s="68"/>
      <c r="ONU1" s="68"/>
      <c r="ONV1" s="68"/>
      <c r="ONW1" s="68"/>
      <c r="ONX1" s="68"/>
      <c r="ONY1" s="68"/>
      <c r="ONZ1" s="68"/>
      <c r="OOA1" s="68"/>
      <c r="OOB1" s="68"/>
      <c r="OOC1" s="68"/>
      <c r="OOD1" s="68"/>
      <c r="OOE1" s="68"/>
      <c r="OOF1" s="68"/>
      <c r="OOG1" s="68"/>
      <c r="OOH1" s="68"/>
      <c r="OOI1" s="68"/>
      <c r="OOJ1" s="68"/>
      <c r="OOK1" s="68"/>
      <c r="OOL1" s="68"/>
      <c r="OOM1" s="68"/>
      <c r="OON1" s="68"/>
      <c r="OOO1" s="68"/>
      <c r="OOP1" s="68"/>
      <c r="OOQ1" s="68"/>
      <c r="OOR1" s="68"/>
      <c r="OOS1" s="68"/>
      <c r="OOT1" s="68"/>
      <c r="OOU1" s="68"/>
      <c r="OOV1" s="68"/>
      <c r="OOW1" s="68"/>
      <c r="OOX1" s="68"/>
      <c r="OOY1" s="68"/>
      <c r="OOZ1" s="68"/>
      <c r="OPA1" s="68"/>
      <c r="OPB1" s="68"/>
      <c r="OPC1" s="68"/>
      <c r="OPD1" s="68"/>
      <c r="OPE1" s="68"/>
      <c r="OPF1" s="68"/>
      <c r="OPG1" s="68"/>
      <c r="OPH1" s="68"/>
      <c r="OPI1" s="68"/>
      <c r="OPJ1" s="68"/>
      <c r="OPK1" s="68"/>
      <c r="OPL1" s="68"/>
      <c r="OPM1" s="68"/>
      <c r="OPN1" s="68"/>
      <c r="OPO1" s="68"/>
      <c r="OPP1" s="68"/>
      <c r="OPQ1" s="68"/>
      <c r="OPR1" s="68"/>
      <c r="OPS1" s="68"/>
      <c r="OPT1" s="68"/>
      <c r="OPU1" s="68"/>
      <c r="OPV1" s="68"/>
      <c r="OPW1" s="68"/>
      <c r="OPX1" s="68"/>
      <c r="OPY1" s="68"/>
      <c r="OPZ1" s="68"/>
      <c r="OQA1" s="68"/>
      <c r="OQB1" s="68"/>
      <c r="OQC1" s="68"/>
      <c r="OQD1" s="68"/>
      <c r="OQE1" s="68"/>
      <c r="OQF1" s="68"/>
      <c r="OQG1" s="68"/>
      <c r="OQH1" s="68"/>
      <c r="OQI1" s="68"/>
      <c r="OQJ1" s="68"/>
      <c r="OQK1" s="68"/>
      <c r="OQL1" s="68"/>
      <c r="OQM1" s="68"/>
      <c r="OQN1" s="68"/>
      <c r="OQO1" s="68"/>
      <c r="OQP1" s="68"/>
      <c r="OQQ1" s="68"/>
      <c r="OQR1" s="68"/>
      <c r="OQS1" s="68"/>
      <c r="OQT1" s="68"/>
      <c r="OQU1" s="68"/>
      <c r="OQV1" s="68"/>
      <c r="OQW1" s="68"/>
      <c r="OQX1" s="68"/>
      <c r="OQY1" s="68"/>
      <c r="OQZ1" s="68"/>
      <c r="ORA1" s="68"/>
      <c r="ORB1" s="68"/>
      <c r="ORC1" s="68"/>
      <c r="ORD1" s="68"/>
      <c r="ORE1" s="68"/>
      <c r="ORF1" s="68"/>
      <c r="ORG1" s="68"/>
      <c r="ORH1" s="68"/>
      <c r="ORI1" s="68"/>
      <c r="ORJ1" s="68"/>
      <c r="ORK1" s="68"/>
      <c r="ORL1" s="68"/>
      <c r="ORM1" s="68"/>
      <c r="ORN1" s="68"/>
      <c r="ORO1" s="68"/>
      <c r="ORP1" s="68"/>
      <c r="ORQ1" s="68"/>
      <c r="ORR1" s="68"/>
      <c r="ORS1" s="68"/>
      <c r="ORT1" s="68"/>
      <c r="ORU1" s="68"/>
      <c r="ORV1" s="68"/>
      <c r="ORW1" s="68"/>
      <c r="ORX1" s="68"/>
      <c r="ORY1" s="68"/>
      <c r="ORZ1" s="68"/>
      <c r="OSA1" s="68"/>
      <c r="OSB1" s="68"/>
      <c r="OSC1" s="68"/>
      <c r="OSD1" s="68"/>
      <c r="OSE1" s="68"/>
      <c r="OSF1" s="68"/>
      <c r="OSG1" s="68"/>
      <c r="OSH1" s="68"/>
      <c r="OSI1" s="68"/>
      <c r="OSJ1" s="68"/>
      <c r="OSK1" s="68"/>
      <c r="OSL1" s="68"/>
      <c r="OSM1" s="68"/>
      <c r="OSN1" s="68"/>
      <c r="OSO1" s="68"/>
      <c r="OSP1" s="68"/>
      <c r="OSQ1" s="68"/>
      <c r="OSR1" s="68"/>
      <c r="OSS1" s="68"/>
      <c r="OST1" s="68"/>
      <c r="OSU1" s="68"/>
      <c r="OSV1" s="68"/>
      <c r="OSW1" s="68"/>
      <c r="OSX1" s="68"/>
      <c r="OSY1" s="68"/>
      <c r="OSZ1" s="68"/>
      <c r="OTA1" s="68"/>
      <c r="OTB1" s="68"/>
      <c r="OTC1" s="68"/>
      <c r="OTD1" s="68"/>
      <c r="OTE1" s="68"/>
      <c r="OTF1" s="68"/>
      <c r="OTG1" s="68"/>
      <c r="OTH1" s="68"/>
      <c r="OTI1" s="68"/>
      <c r="OTJ1" s="68"/>
      <c r="OTK1" s="68"/>
      <c r="OTL1" s="68"/>
      <c r="OTM1" s="68"/>
      <c r="OTN1" s="68"/>
      <c r="OTO1" s="68"/>
      <c r="OTP1" s="68"/>
      <c r="OTQ1" s="68"/>
      <c r="OTR1" s="68"/>
      <c r="OTS1" s="68"/>
      <c r="OTT1" s="68"/>
      <c r="OTU1" s="68"/>
      <c r="OTV1" s="68"/>
      <c r="OTW1" s="68"/>
      <c r="OTX1" s="68"/>
      <c r="OTY1" s="68"/>
      <c r="OTZ1" s="68"/>
      <c r="OUA1" s="68"/>
      <c r="OUB1" s="68"/>
      <c r="OUC1" s="68"/>
      <c r="OUD1" s="68"/>
      <c r="OUE1" s="68"/>
      <c r="OUF1" s="68"/>
      <c r="OUG1" s="68"/>
      <c r="OUH1" s="68"/>
      <c r="OUI1" s="68"/>
      <c r="OUJ1" s="68"/>
      <c r="OUK1" s="68"/>
      <c r="OUL1" s="68"/>
      <c r="OUM1" s="68"/>
      <c r="OUN1" s="68"/>
      <c r="OUO1" s="68"/>
      <c r="OUP1" s="68"/>
      <c r="OUQ1" s="68"/>
      <c r="OUR1" s="68"/>
      <c r="OUS1" s="68"/>
      <c r="OUT1" s="68"/>
      <c r="OUU1" s="68"/>
      <c r="OUV1" s="68"/>
      <c r="OUW1" s="68"/>
      <c r="OUX1" s="68"/>
      <c r="OUY1" s="68"/>
      <c r="OUZ1" s="68"/>
      <c r="OVA1" s="68"/>
      <c r="OVB1" s="68"/>
      <c r="OVC1" s="68"/>
      <c r="OVD1" s="68"/>
      <c r="OVE1" s="68"/>
      <c r="OVF1" s="68"/>
      <c r="OVG1" s="68"/>
      <c r="OVH1" s="68"/>
      <c r="OVI1" s="68"/>
      <c r="OVJ1" s="68"/>
      <c r="OVK1" s="68"/>
      <c r="OVL1" s="68"/>
      <c r="OVM1" s="68"/>
      <c r="OVN1" s="68"/>
      <c r="OVO1" s="68"/>
      <c r="OVP1" s="68"/>
      <c r="OVQ1" s="68"/>
      <c r="OVR1" s="68"/>
      <c r="OVS1" s="68"/>
      <c r="OVT1" s="68"/>
      <c r="OVU1" s="68"/>
      <c r="OVV1" s="68"/>
      <c r="OVW1" s="68"/>
      <c r="OVX1" s="68"/>
      <c r="OVY1" s="68"/>
      <c r="OVZ1" s="68"/>
      <c r="OWA1" s="68"/>
      <c r="OWB1" s="68"/>
      <c r="OWC1" s="68"/>
      <c r="OWD1" s="68"/>
      <c r="OWE1" s="68"/>
      <c r="OWF1" s="68"/>
      <c r="OWG1" s="68"/>
      <c r="OWH1" s="68"/>
      <c r="OWI1" s="68"/>
      <c r="OWJ1" s="68"/>
      <c r="OWK1" s="68"/>
      <c r="OWL1" s="68"/>
      <c r="OWM1" s="68"/>
      <c r="OWN1" s="68"/>
      <c r="OWO1" s="68"/>
      <c r="OWP1" s="68"/>
      <c r="OWQ1" s="68"/>
      <c r="OWR1" s="68"/>
      <c r="OWS1" s="68"/>
      <c r="OWT1" s="68"/>
      <c r="OWU1" s="68"/>
      <c r="OWV1" s="68"/>
      <c r="OWW1" s="68"/>
      <c r="OWX1" s="68"/>
      <c r="OWY1" s="68"/>
      <c r="OWZ1" s="68"/>
      <c r="OXA1" s="68"/>
      <c r="OXB1" s="68"/>
      <c r="OXC1" s="68"/>
      <c r="OXD1" s="68"/>
      <c r="OXE1" s="68"/>
      <c r="OXF1" s="68"/>
      <c r="OXG1" s="68"/>
      <c r="OXH1" s="68"/>
      <c r="OXI1" s="68"/>
      <c r="OXJ1" s="68"/>
      <c r="OXK1" s="68"/>
      <c r="OXL1" s="68"/>
      <c r="OXM1" s="68"/>
      <c r="OXN1" s="68"/>
      <c r="OXO1" s="68"/>
      <c r="OXP1" s="68"/>
      <c r="OXQ1" s="68"/>
      <c r="OXR1" s="68"/>
      <c r="OXS1" s="68"/>
      <c r="OXT1" s="68"/>
      <c r="OXU1" s="68"/>
      <c r="OXV1" s="68"/>
      <c r="OXW1" s="68"/>
      <c r="OXX1" s="68"/>
      <c r="OXY1" s="68"/>
      <c r="OXZ1" s="68"/>
      <c r="OYA1" s="68"/>
      <c r="OYB1" s="68"/>
      <c r="OYC1" s="68"/>
      <c r="OYD1" s="68"/>
      <c r="OYE1" s="68"/>
      <c r="OYF1" s="68"/>
      <c r="OYG1" s="68"/>
      <c r="OYH1" s="68"/>
      <c r="OYI1" s="68"/>
      <c r="OYJ1" s="68"/>
      <c r="OYK1" s="68"/>
      <c r="OYL1" s="68"/>
      <c r="OYM1" s="68"/>
      <c r="OYN1" s="68"/>
      <c r="OYO1" s="68"/>
      <c r="OYP1" s="68"/>
      <c r="OYQ1" s="68"/>
      <c r="OYR1" s="68"/>
      <c r="OYS1" s="68"/>
      <c r="OYT1" s="68"/>
      <c r="OYU1" s="68"/>
      <c r="OYV1" s="68"/>
      <c r="OYW1" s="68"/>
      <c r="OYX1" s="68"/>
      <c r="OYY1" s="68"/>
      <c r="OYZ1" s="68"/>
      <c r="OZA1" s="68"/>
      <c r="OZB1" s="68"/>
      <c r="OZC1" s="68"/>
      <c r="OZD1" s="68"/>
      <c r="OZE1" s="68"/>
      <c r="OZF1" s="68"/>
      <c r="OZG1" s="68"/>
      <c r="OZH1" s="68"/>
      <c r="OZI1" s="68"/>
      <c r="OZJ1" s="68"/>
      <c r="OZK1" s="68"/>
      <c r="OZL1" s="68"/>
      <c r="OZM1" s="68"/>
      <c r="OZN1" s="68"/>
      <c r="OZO1" s="68"/>
      <c r="OZP1" s="68"/>
      <c r="OZQ1" s="68"/>
      <c r="OZR1" s="68"/>
      <c r="OZS1" s="68"/>
      <c r="OZT1" s="68"/>
      <c r="OZU1" s="68"/>
      <c r="OZV1" s="68"/>
      <c r="OZW1" s="68"/>
      <c r="OZX1" s="68"/>
      <c r="OZY1" s="68"/>
      <c r="OZZ1" s="68"/>
      <c r="PAA1" s="68"/>
      <c r="PAB1" s="68"/>
      <c r="PAC1" s="68"/>
      <c r="PAD1" s="68"/>
      <c r="PAE1" s="68"/>
      <c r="PAF1" s="68"/>
      <c r="PAG1" s="68"/>
      <c r="PAH1" s="68"/>
      <c r="PAI1" s="68"/>
      <c r="PAJ1" s="68"/>
      <c r="PAK1" s="68"/>
      <c r="PAL1" s="68"/>
      <c r="PAM1" s="68"/>
      <c r="PAN1" s="68"/>
      <c r="PAO1" s="68"/>
      <c r="PAP1" s="68"/>
      <c r="PAQ1" s="68"/>
      <c r="PAR1" s="68"/>
      <c r="PAS1" s="68"/>
      <c r="PAT1" s="68"/>
      <c r="PAU1" s="68"/>
      <c r="PAV1" s="68"/>
      <c r="PAW1" s="68"/>
      <c r="PAX1" s="68"/>
      <c r="PAY1" s="68"/>
      <c r="PAZ1" s="68"/>
      <c r="PBA1" s="68"/>
      <c r="PBB1" s="68"/>
      <c r="PBC1" s="68"/>
      <c r="PBD1" s="68"/>
      <c r="PBE1" s="68"/>
      <c r="PBF1" s="68"/>
      <c r="PBG1" s="68"/>
      <c r="PBH1" s="68"/>
      <c r="PBI1" s="68"/>
      <c r="PBJ1" s="68"/>
      <c r="PBK1" s="68"/>
      <c r="PBL1" s="68"/>
      <c r="PBM1" s="68"/>
      <c r="PBN1" s="68"/>
      <c r="PBO1" s="68"/>
      <c r="PBP1" s="68"/>
      <c r="PBQ1" s="68"/>
      <c r="PBR1" s="68"/>
      <c r="PBS1" s="68"/>
      <c r="PBT1" s="68"/>
      <c r="PBU1" s="68"/>
      <c r="PBV1" s="68"/>
      <c r="PBW1" s="68"/>
      <c r="PBX1" s="68"/>
      <c r="PBY1" s="68"/>
      <c r="PBZ1" s="68"/>
      <c r="PCA1" s="68"/>
      <c r="PCB1" s="68"/>
      <c r="PCC1" s="68"/>
      <c r="PCD1" s="68"/>
      <c r="PCE1" s="68"/>
      <c r="PCF1" s="68"/>
      <c r="PCG1" s="68"/>
      <c r="PCH1" s="68"/>
      <c r="PCI1" s="68"/>
      <c r="PCJ1" s="68"/>
      <c r="PCK1" s="68"/>
      <c r="PCL1" s="68"/>
      <c r="PCM1" s="68"/>
      <c r="PCN1" s="68"/>
      <c r="PCO1" s="68"/>
      <c r="PCP1" s="68"/>
      <c r="PCQ1" s="68"/>
      <c r="PCR1" s="68"/>
      <c r="PCS1" s="68"/>
      <c r="PCT1" s="68"/>
      <c r="PCU1" s="68"/>
      <c r="PCV1" s="68"/>
      <c r="PCW1" s="68"/>
      <c r="PCX1" s="68"/>
      <c r="PCY1" s="68"/>
      <c r="PCZ1" s="68"/>
      <c r="PDA1" s="68"/>
      <c r="PDB1" s="68"/>
      <c r="PDC1" s="68"/>
      <c r="PDD1" s="68"/>
      <c r="PDE1" s="68"/>
      <c r="PDF1" s="68"/>
      <c r="PDG1" s="68"/>
      <c r="PDH1" s="68"/>
      <c r="PDI1" s="68"/>
      <c r="PDJ1" s="68"/>
      <c r="PDK1" s="68"/>
      <c r="PDL1" s="68"/>
      <c r="PDM1" s="68"/>
      <c r="PDN1" s="68"/>
      <c r="PDO1" s="68"/>
      <c r="PDP1" s="68"/>
      <c r="PDQ1" s="68"/>
      <c r="PDR1" s="68"/>
      <c r="PDS1" s="68"/>
      <c r="PDT1" s="68"/>
      <c r="PDU1" s="68"/>
      <c r="PDV1" s="68"/>
      <c r="PDW1" s="68"/>
      <c r="PDX1" s="68"/>
      <c r="PDY1" s="68"/>
      <c r="PDZ1" s="68"/>
      <c r="PEA1" s="68"/>
      <c r="PEB1" s="68"/>
      <c r="PEC1" s="68"/>
      <c r="PED1" s="68"/>
      <c r="PEE1" s="68"/>
      <c r="PEF1" s="68"/>
      <c r="PEG1" s="68"/>
      <c r="PEH1" s="68"/>
      <c r="PEI1" s="68"/>
      <c r="PEJ1" s="68"/>
      <c r="PEK1" s="68"/>
      <c r="PEL1" s="68"/>
      <c r="PEM1" s="68"/>
      <c r="PEN1" s="68"/>
      <c r="PEO1" s="68"/>
      <c r="PEP1" s="68"/>
      <c r="PEQ1" s="68"/>
      <c r="PER1" s="68"/>
      <c r="PES1" s="68"/>
      <c r="PET1" s="68"/>
      <c r="PEU1" s="68"/>
      <c r="PEV1" s="68"/>
      <c r="PEW1" s="68"/>
      <c r="PEX1" s="68"/>
      <c r="PEY1" s="68"/>
      <c r="PEZ1" s="68"/>
      <c r="PFA1" s="68"/>
      <c r="PFB1" s="68"/>
      <c r="PFC1" s="68"/>
      <c r="PFD1" s="68"/>
      <c r="PFE1" s="68"/>
      <c r="PFF1" s="68"/>
      <c r="PFG1" s="68"/>
      <c r="PFH1" s="68"/>
      <c r="PFI1" s="68"/>
      <c r="PFJ1" s="68"/>
      <c r="PFK1" s="68"/>
      <c r="PFL1" s="68"/>
      <c r="PFM1" s="68"/>
      <c r="PFN1" s="68"/>
      <c r="PFO1" s="68"/>
      <c r="PFP1" s="68"/>
      <c r="PFQ1" s="68"/>
      <c r="PFR1" s="68"/>
      <c r="PFS1" s="68"/>
      <c r="PFT1" s="68"/>
      <c r="PFU1" s="68"/>
      <c r="PFV1" s="68"/>
      <c r="PFW1" s="68"/>
      <c r="PFX1" s="68"/>
      <c r="PFY1" s="68"/>
      <c r="PFZ1" s="68"/>
      <c r="PGA1" s="68"/>
      <c r="PGB1" s="68"/>
      <c r="PGC1" s="68"/>
      <c r="PGD1" s="68"/>
      <c r="PGE1" s="68"/>
      <c r="PGF1" s="68"/>
      <c r="PGG1" s="68"/>
      <c r="PGH1" s="68"/>
      <c r="PGI1" s="68"/>
      <c r="PGJ1" s="68"/>
      <c r="PGK1" s="68"/>
      <c r="PGL1" s="68"/>
      <c r="PGM1" s="68"/>
      <c r="PGN1" s="68"/>
      <c r="PGO1" s="68"/>
      <c r="PGP1" s="68"/>
      <c r="PGQ1" s="68"/>
      <c r="PGR1" s="68"/>
      <c r="PGS1" s="68"/>
      <c r="PGT1" s="68"/>
      <c r="PGU1" s="68"/>
      <c r="PGV1" s="68"/>
      <c r="PGW1" s="68"/>
      <c r="PGX1" s="68"/>
      <c r="PGY1" s="68"/>
      <c r="PGZ1" s="68"/>
      <c r="PHA1" s="68"/>
      <c r="PHB1" s="68"/>
      <c r="PHC1" s="68"/>
      <c r="PHD1" s="68"/>
      <c r="PHE1" s="68"/>
      <c r="PHF1" s="68"/>
      <c r="PHG1" s="68"/>
      <c r="PHH1" s="68"/>
      <c r="PHI1" s="68"/>
      <c r="PHJ1" s="68"/>
      <c r="PHK1" s="68"/>
      <c r="PHL1" s="68"/>
      <c r="PHM1" s="68"/>
      <c r="PHN1" s="68"/>
      <c r="PHO1" s="68"/>
      <c r="PHP1" s="68"/>
      <c r="PHQ1" s="68"/>
      <c r="PHR1" s="68"/>
      <c r="PHS1" s="68"/>
      <c r="PHT1" s="68"/>
      <c r="PHU1" s="68"/>
      <c r="PHV1" s="68"/>
      <c r="PHW1" s="68"/>
      <c r="PHX1" s="68"/>
      <c r="PHY1" s="68"/>
      <c r="PHZ1" s="68"/>
      <c r="PIA1" s="68"/>
      <c r="PIB1" s="68"/>
      <c r="PIC1" s="68"/>
      <c r="PID1" s="68"/>
      <c r="PIE1" s="68"/>
      <c r="PIF1" s="68"/>
      <c r="PIG1" s="68"/>
      <c r="PIH1" s="68"/>
      <c r="PII1" s="68"/>
      <c r="PIJ1" s="68"/>
      <c r="PIK1" s="68"/>
      <c r="PIL1" s="68"/>
      <c r="PIM1" s="68"/>
      <c r="PIN1" s="68"/>
      <c r="PIO1" s="68"/>
      <c r="PIP1" s="68"/>
      <c r="PIQ1" s="68"/>
      <c r="PIR1" s="68"/>
      <c r="PIS1" s="68"/>
      <c r="PIT1" s="68"/>
      <c r="PIU1" s="68"/>
      <c r="PIV1" s="68"/>
      <c r="PIW1" s="68"/>
      <c r="PIX1" s="68"/>
      <c r="PIY1" s="68"/>
      <c r="PIZ1" s="68"/>
      <c r="PJA1" s="68"/>
      <c r="PJB1" s="68"/>
      <c r="PJC1" s="68"/>
      <c r="PJD1" s="68"/>
      <c r="PJE1" s="68"/>
      <c r="PJF1" s="68"/>
      <c r="PJG1" s="68"/>
      <c r="PJH1" s="68"/>
      <c r="PJI1" s="68"/>
      <c r="PJJ1" s="68"/>
      <c r="PJK1" s="68"/>
      <c r="PJL1" s="68"/>
      <c r="PJM1" s="68"/>
      <c r="PJN1" s="68"/>
      <c r="PJO1" s="68"/>
      <c r="PJP1" s="68"/>
      <c r="PJQ1" s="68"/>
      <c r="PJR1" s="68"/>
      <c r="PJS1" s="68"/>
      <c r="PJT1" s="68"/>
      <c r="PJU1" s="68"/>
      <c r="PJV1" s="68"/>
      <c r="PJW1" s="68"/>
      <c r="PJX1" s="68"/>
      <c r="PJY1" s="68"/>
      <c r="PJZ1" s="68"/>
      <c r="PKA1" s="68"/>
      <c r="PKB1" s="68"/>
      <c r="PKC1" s="68"/>
      <c r="PKD1" s="68"/>
      <c r="PKE1" s="68"/>
      <c r="PKF1" s="68"/>
      <c r="PKG1" s="68"/>
      <c r="PKH1" s="68"/>
      <c r="PKI1" s="68"/>
      <c r="PKJ1" s="68"/>
      <c r="PKK1" s="68"/>
      <c r="PKL1" s="68"/>
      <c r="PKM1" s="68"/>
      <c r="PKN1" s="68"/>
      <c r="PKO1" s="68"/>
      <c r="PKP1" s="68"/>
      <c r="PKQ1" s="68"/>
      <c r="PKR1" s="68"/>
      <c r="PKS1" s="68"/>
      <c r="PKT1" s="68"/>
      <c r="PKU1" s="68"/>
      <c r="PKV1" s="68"/>
      <c r="PKW1" s="68"/>
      <c r="PKX1" s="68"/>
      <c r="PKY1" s="68"/>
      <c r="PKZ1" s="68"/>
      <c r="PLA1" s="68"/>
      <c r="PLB1" s="68"/>
      <c r="PLC1" s="68"/>
      <c r="PLD1" s="68"/>
      <c r="PLE1" s="68"/>
      <c r="PLF1" s="68"/>
      <c r="PLG1" s="68"/>
      <c r="PLH1" s="68"/>
      <c r="PLI1" s="68"/>
      <c r="PLJ1" s="68"/>
      <c r="PLK1" s="68"/>
      <c r="PLL1" s="68"/>
      <c r="PLM1" s="68"/>
      <c r="PLN1" s="68"/>
      <c r="PLO1" s="68"/>
      <c r="PLP1" s="68"/>
      <c r="PLQ1" s="68"/>
      <c r="PLR1" s="68"/>
      <c r="PLS1" s="68"/>
      <c r="PLT1" s="68"/>
      <c r="PLU1" s="68"/>
      <c r="PLV1" s="68"/>
      <c r="PLW1" s="68"/>
      <c r="PLX1" s="68"/>
      <c r="PLY1" s="68"/>
      <c r="PLZ1" s="68"/>
      <c r="PMA1" s="68"/>
      <c r="PMB1" s="68"/>
      <c r="PMC1" s="68"/>
      <c r="PMD1" s="68"/>
      <c r="PME1" s="68"/>
      <c r="PMF1" s="68"/>
      <c r="PMG1" s="68"/>
      <c r="PMH1" s="68"/>
      <c r="PMI1" s="68"/>
      <c r="PMJ1" s="68"/>
      <c r="PMK1" s="68"/>
      <c r="PML1" s="68"/>
      <c r="PMM1" s="68"/>
      <c r="PMN1" s="68"/>
      <c r="PMO1" s="68"/>
      <c r="PMP1" s="68"/>
      <c r="PMQ1" s="68"/>
      <c r="PMR1" s="68"/>
      <c r="PMS1" s="68"/>
      <c r="PMT1" s="68"/>
      <c r="PMU1" s="68"/>
      <c r="PMV1" s="68"/>
      <c r="PMW1" s="68"/>
      <c r="PMX1" s="68"/>
      <c r="PMY1" s="68"/>
      <c r="PMZ1" s="68"/>
      <c r="PNA1" s="68"/>
      <c r="PNB1" s="68"/>
      <c r="PNC1" s="68"/>
      <c r="PND1" s="68"/>
      <c r="PNE1" s="68"/>
      <c r="PNF1" s="68"/>
      <c r="PNG1" s="68"/>
      <c r="PNH1" s="68"/>
      <c r="PNI1" s="68"/>
      <c r="PNJ1" s="68"/>
      <c r="PNK1" s="68"/>
      <c r="PNL1" s="68"/>
      <c r="PNM1" s="68"/>
      <c r="PNN1" s="68"/>
      <c r="PNO1" s="68"/>
      <c r="PNP1" s="68"/>
      <c r="PNQ1" s="68"/>
      <c r="PNR1" s="68"/>
      <c r="PNS1" s="68"/>
      <c r="PNT1" s="68"/>
      <c r="PNU1" s="68"/>
      <c r="PNV1" s="68"/>
      <c r="PNW1" s="68"/>
      <c r="PNX1" s="68"/>
      <c r="PNY1" s="68"/>
      <c r="PNZ1" s="68"/>
      <c r="POA1" s="68"/>
      <c r="POB1" s="68"/>
      <c r="POC1" s="68"/>
      <c r="POD1" s="68"/>
      <c r="POE1" s="68"/>
      <c r="POF1" s="68"/>
      <c r="POG1" s="68"/>
      <c r="POH1" s="68"/>
      <c r="POI1" s="68"/>
      <c r="POJ1" s="68"/>
      <c r="POK1" s="68"/>
      <c r="POL1" s="68"/>
      <c r="POM1" s="68"/>
      <c r="PON1" s="68"/>
      <c r="POO1" s="68"/>
      <c r="POP1" s="68"/>
      <c r="POQ1" s="68"/>
      <c r="POR1" s="68"/>
      <c r="POS1" s="68"/>
      <c r="POT1" s="68"/>
      <c r="POU1" s="68"/>
      <c r="POV1" s="68"/>
      <c r="POW1" s="68"/>
      <c r="POX1" s="68"/>
      <c r="POY1" s="68"/>
      <c r="POZ1" s="68"/>
      <c r="PPA1" s="68"/>
      <c r="PPB1" s="68"/>
      <c r="PPC1" s="68"/>
      <c r="PPD1" s="68"/>
      <c r="PPE1" s="68"/>
      <c r="PPF1" s="68"/>
      <c r="PPG1" s="68"/>
      <c r="PPH1" s="68"/>
      <c r="PPI1" s="68"/>
      <c r="PPJ1" s="68"/>
      <c r="PPK1" s="68"/>
      <c r="PPL1" s="68"/>
      <c r="PPM1" s="68"/>
      <c r="PPN1" s="68"/>
      <c r="PPO1" s="68"/>
      <c r="PPP1" s="68"/>
      <c r="PPQ1" s="68"/>
      <c r="PPR1" s="68"/>
      <c r="PPS1" s="68"/>
      <c r="PPT1" s="68"/>
      <c r="PPU1" s="68"/>
      <c r="PPV1" s="68"/>
      <c r="PPW1" s="68"/>
      <c r="PPX1" s="68"/>
      <c r="PPY1" s="68"/>
      <c r="PPZ1" s="68"/>
      <c r="PQA1" s="68"/>
      <c r="PQB1" s="68"/>
      <c r="PQC1" s="68"/>
      <c r="PQD1" s="68"/>
      <c r="PQE1" s="68"/>
      <c r="PQF1" s="68"/>
      <c r="PQG1" s="68"/>
      <c r="PQH1" s="68"/>
      <c r="PQI1" s="68"/>
      <c r="PQJ1" s="68"/>
      <c r="PQK1" s="68"/>
      <c r="PQL1" s="68"/>
      <c r="PQM1" s="68"/>
      <c r="PQN1" s="68"/>
      <c r="PQO1" s="68"/>
      <c r="PQP1" s="68"/>
      <c r="PQQ1" s="68"/>
      <c r="PQR1" s="68"/>
      <c r="PQS1" s="68"/>
      <c r="PQT1" s="68"/>
      <c r="PQU1" s="68"/>
      <c r="PQV1" s="68"/>
      <c r="PQW1" s="68"/>
      <c r="PQX1" s="68"/>
      <c r="PQY1" s="68"/>
      <c r="PQZ1" s="68"/>
      <c r="PRA1" s="68"/>
      <c r="PRB1" s="68"/>
      <c r="PRC1" s="68"/>
      <c r="PRD1" s="68"/>
      <c r="PRE1" s="68"/>
      <c r="PRF1" s="68"/>
      <c r="PRG1" s="68"/>
      <c r="PRH1" s="68"/>
      <c r="PRI1" s="68"/>
      <c r="PRJ1" s="68"/>
      <c r="PRK1" s="68"/>
      <c r="PRL1" s="68"/>
      <c r="PRM1" s="68"/>
      <c r="PRN1" s="68"/>
      <c r="PRO1" s="68"/>
      <c r="PRP1" s="68"/>
      <c r="PRQ1" s="68"/>
      <c r="PRR1" s="68"/>
      <c r="PRS1" s="68"/>
      <c r="PRT1" s="68"/>
      <c r="PRU1" s="68"/>
      <c r="PRV1" s="68"/>
      <c r="PRW1" s="68"/>
      <c r="PRX1" s="68"/>
      <c r="PRY1" s="68"/>
      <c r="PRZ1" s="68"/>
      <c r="PSA1" s="68"/>
      <c r="PSB1" s="68"/>
      <c r="PSC1" s="68"/>
      <c r="PSD1" s="68"/>
      <c r="PSE1" s="68"/>
      <c r="PSF1" s="68"/>
      <c r="PSG1" s="68"/>
      <c r="PSH1" s="68"/>
      <c r="PSI1" s="68"/>
      <c r="PSJ1" s="68"/>
      <c r="PSK1" s="68"/>
      <c r="PSL1" s="68"/>
      <c r="PSM1" s="68"/>
      <c r="PSN1" s="68"/>
      <c r="PSO1" s="68"/>
      <c r="PSP1" s="68"/>
      <c r="PSQ1" s="68"/>
      <c r="PSR1" s="68"/>
      <c r="PSS1" s="68"/>
      <c r="PST1" s="68"/>
      <c r="PSU1" s="68"/>
      <c r="PSV1" s="68"/>
      <c r="PSW1" s="68"/>
      <c r="PSX1" s="68"/>
      <c r="PSY1" s="68"/>
      <c r="PSZ1" s="68"/>
      <c r="PTA1" s="68"/>
      <c r="PTB1" s="68"/>
      <c r="PTC1" s="68"/>
      <c r="PTD1" s="68"/>
      <c r="PTE1" s="68"/>
      <c r="PTF1" s="68"/>
      <c r="PTG1" s="68"/>
      <c r="PTH1" s="68"/>
      <c r="PTI1" s="68"/>
      <c r="PTJ1" s="68"/>
      <c r="PTK1" s="68"/>
      <c r="PTL1" s="68"/>
      <c r="PTM1" s="68"/>
      <c r="PTN1" s="68"/>
      <c r="PTO1" s="68"/>
      <c r="PTP1" s="68"/>
      <c r="PTQ1" s="68"/>
      <c r="PTR1" s="68"/>
      <c r="PTS1" s="68"/>
      <c r="PTT1" s="68"/>
      <c r="PTU1" s="68"/>
      <c r="PTV1" s="68"/>
      <c r="PTW1" s="68"/>
      <c r="PTX1" s="68"/>
      <c r="PTY1" s="68"/>
      <c r="PTZ1" s="68"/>
      <c r="PUA1" s="68"/>
      <c r="PUB1" s="68"/>
      <c r="PUC1" s="68"/>
      <c r="PUD1" s="68"/>
      <c r="PUE1" s="68"/>
      <c r="PUF1" s="68"/>
      <c r="PUG1" s="68"/>
      <c r="PUH1" s="68"/>
      <c r="PUI1" s="68"/>
      <c r="PUJ1" s="68"/>
      <c r="PUK1" s="68"/>
      <c r="PUL1" s="68"/>
      <c r="PUM1" s="68"/>
      <c r="PUN1" s="68"/>
      <c r="PUO1" s="68"/>
      <c r="PUP1" s="68"/>
      <c r="PUQ1" s="68"/>
      <c r="PUR1" s="68"/>
      <c r="PUS1" s="68"/>
      <c r="PUT1" s="68"/>
      <c r="PUU1" s="68"/>
      <c r="PUV1" s="68"/>
      <c r="PUW1" s="68"/>
      <c r="PUX1" s="68"/>
      <c r="PUY1" s="68"/>
      <c r="PUZ1" s="68"/>
      <c r="PVA1" s="68"/>
      <c r="PVB1" s="68"/>
      <c r="PVC1" s="68"/>
      <c r="PVD1" s="68"/>
      <c r="PVE1" s="68"/>
      <c r="PVF1" s="68"/>
      <c r="PVG1" s="68"/>
      <c r="PVH1" s="68"/>
      <c r="PVI1" s="68"/>
      <c r="PVJ1" s="68"/>
      <c r="PVK1" s="68"/>
      <c r="PVL1" s="68"/>
      <c r="PVM1" s="68"/>
      <c r="PVN1" s="68"/>
      <c r="PVO1" s="68"/>
      <c r="PVP1" s="68"/>
      <c r="PVQ1" s="68"/>
      <c r="PVR1" s="68"/>
      <c r="PVS1" s="68"/>
      <c r="PVT1" s="68"/>
      <c r="PVU1" s="68"/>
      <c r="PVV1" s="68"/>
      <c r="PVW1" s="68"/>
      <c r="PVX1" s="68"/>
      <c r="PVY1" s="68"/>
      <c r="PVZ1" s="68"/>
      <c r="PWA1" s="68"/>
      <c r="PWB1" s="68"/>
      <c r="PWC1" s="68"/>
      <c r="PWD1" s="68"/>
      <c r="PWE1" s="68"/>
      <c r="PWF1" s="68"/>
      <c r="PWG1" s="68"/>
      <c r="PWH1" s="68"/>
      <c r="PWI1" s="68"/>
      <c r="PWJ1" s="68"/>
      <c r="PWK1" s="68"/>
      <c r="PWL1" s="68"/>
      <c r="PWM1" s="68"/>
      <c r="PWN1" s="68"/>
      <c r="PWO1" s="68"/>
      <c r="PWP1" s="68"/>
      <c r="PWQ1" s="68"/>
      <c r="PWR1" s="68"/>
      <c r="PWS1" s="68"/>
      <c r="PWT1" s="68"/>
      <c r="PWU1" s="68"/>
      <c r="PWV1" s="68"/>
      <c r="PWW1" s="68"/>
      <c r="PWX1" s="68"/>
      <c r="PWY1" s="68"/>
      <c r="PWZ1" s="68"/>
      <c r="PXA1" s="68"/>
      <c r="PXB1" s="68"/>
      <c r="PXC1" s="68"/>
      <c r="PXD1" s="68"/>
      <c r="PXE1" s="68"/>
      <c r="PXF1" s="68"/>
      <c r="PXG1" s="68"/>
      <c r="PXH1" s="68"/>
      <c r="PXI1" s="68"/>
      <c r="PXJ1" s="68"/>
      <c r="PXK1" s="68"/>
      <c r="PXL1" s="68"/>
      <c r="PXM1" s="68"/>
      <c r="PXN1" s="68"/>
      <c r="PXO1" s="68"/>
      <c r="PXP1" s="68"/>
      <c r="PXQ1" s="68"/>
      <c r="PXR1" s="68"/>
      <c r="PXS1" s="68"/>
      <c r="PXT1" s="68"/>
      <c r="PXU1" s="68"/>
      <c r="PXV1" s="68"/>
      <c r="PXW1" s="68"/>
      <c r="PXX1" s="68"/>
      <c r="PXY1" s="68"/>
      <c r="PXZ1" s="68"/>
      <c r="PYA1" s="68"/>
      <c r="PYB1" s="68"/>
      <c r="PYC1" s="68"/>
      <c r="PYD1" s="68"/>
      <c r="PYE1" s="68"/>
      <c r="PYF1" s="68"/>
      <c r="PYG1" s="68"/>
      <c r="PYH1" s="68"/>
      <c r="PYI1" s="68"/>
      <c r="PYJ1" s="68"/>
      <c r="PYK1" s="68"/>
      <c r="PYL1" s="68"/>
      <c r="PYM1" s="68"/>
      <c r="PYN1" s="68"/>
      <c r="PYO1" s="68"/>
      <c r="PYP1" s="68"/>
      <c r="PYQ1" s="68"/>
      <c r="PYR1" s="68"/>
      <c r="PYS1" s="68"/>
      <c r="PYT1" s="68"/>
      <c r="PYU1" s="68"/>
      <c r="PYV1" s="68"/>
      <c r="PYW1" s="68"/>
      <c r="PYX1" s="68"/>
      <c r="PYY1" s="68"/>
      <c r="PYZ1" s="68"/>
      <c r="PZA1" s="68"/>
      <c r="PZB1" s="68"/>
      <c r="PZC1" s="68"/>
      <c r="PZD1" s="68"/>
      <c r="PZE1" s="68"/>
      <c r="PZF1" s="68"/>
      <c r="PZG1" s="68"/>
      <c r="PZH1" s="68"/>
      <c r="PZI1" s="68"/>
      <c r="PZJ1" s="68"/>
      <c r="PZK1" s="68"/>
      <c r="PZL1" s="68"/>
      <c r="PZM1" s="68"/>
      <c r="PZN1" s="68"/>
      <c r="PZO1" s="68"/>
      <c r="PZP1" s="68"/>
      <c r="PZQ1" s="68"/>
      <c r="PZR1" s="68"/>
      <c r="PZS1" s="68"/>
      <c r="PZT1" s="68"/>
      <c r="PZU1" s="68"/>
      <c r="PZV1" s="68"/>
      <c r="PZW1" s="68"/>
      <c r="PZX1" s="68"/>
      <c r="PZY1" s="68"/>
      <c r="PZZ1" s="68"/>
      <c r="QAA1" s="68"/>
      <c r="QAB1" s="68"/>
      <c r="QAC1" s="68"/>
      <c r="QAD1" s="68"/>
      <c r="QAE1" s="68"/>
      <c r="QAF1" s="68"/>
      <c r="QAG1" s="68"/>
      <c r="QAH1" s="68"/>
      <c r="QAI1" s="68"/>
      <c r="QAJ1" s="68"/>
      <c r="QAK1" s="68"/>
      <c r="QAL1" s="68"/>
      <c r="QAM1" s="68"/>
      <c r="QAN1" s="68"/>
      <c r="QAO1" s="68"/>
      <c r="QAP1" s="68"/>
      <c r="QAQ1" s="68"/>
      <c r="QAR1" s="68"/>
      <c r="QAS1" s="68"/>
      <c r="QAT1" s="68"/>
      <c r="QAU1" s="68"/>
      <c r="QAV1" s="68"/>
      <c r="QAW1" s="68"/>
      <c r="QAX1" s="68"/>
      <c r="QAY1" s="68"/>
      <c r="QAZ1" s="68"/>
      <c r="QBA1" s="68"/>
      <c r="QBB1" s="68"/>
      <c r="QBC1" s="68"/>
      <c r="QBD1" s="68"/>
      <c r="QBE1" s="68"/>
      <c r="QBF1" s="68"/>
      <c r="QBG1" s="68"/>
      <c r="QBH1" s="68"/>
      <c r="QBI1" s="68"/>
      <c r="QBJ1" s="68"/>
      <c r="QBK1" s="68"/>
      <c r="QBL1" s="68"/>
      <c r="QBM1" s="68"/>
      <c r="QBN1" s="68"/>
      <c r="QBO1" s="68"/>
      <c r="QBP1" s="68"/>
      <c r="QBQ1" s="68"/>
      <c r="QBR1" s="68"/>
      <c r="QBS1" s="68"/>
      <c r="QBT1" s="68"/>
      <c r="QBU1" s="68"/>
      <c r="QBV1" s="68"/>
      <c r="QBW1" s="68"/>
      <c r="QBX1" s="68"/>
      <c r="QBY1" s="68"/>
      <c r="QBZ1" s="68"/>
      <c r="QCA1" s="68"/>
      <c r="QCB1" s="68"/>
      <c r="QCC1" s="68"/>
      <c r="QCD1" s="68"/>
      <c r="QCE1" s="68"/>
      <c r="QCF1" s="68"/>
      <c r="QCG1" s="68"/>
      <c r="QCH1" s="68"/>
      <c r="QCI1" s="68"/>
      <c r="QCJ1" s="68"/>
      <c r="QCK1" s="68"/>
      <c r="QCL1" s="68"/>
      <c r="QCM1" s="68"/>
      <c r="QCN1" s="68"/>
      <c r="QCO1" s="68"/>
      <c r="QCP1" s="68"/>
      <c r="QCQ1" s="68"/>
      <c r="QCR1" s="68"/>
      <c r="QCS1" s="68"/>
      <c r="QCT1" s="68"/>
      <c r="QCU1" s="68"/>
      <c r="QCV1" s="68"/>
      <c r="QCW1" s="68"/>
      <c r="QCX1" s="68"/>
      <c r="QCY1" s="68"/>
      <c r="QCZ1" s="68"/>
      <c r="QDA1" s="68"/>
      <c r="QDB1" s="68"/>
      <c r="QDC1" s="68"/>
      <c r="QDD1" s="68"/>
      <c r="QDE1" s="68"/>
      <c r="QDF1" s="68"/>
      <c r="QDG1" s="68"/>
      <c r="QDH1" s="68"/>
      <c r="QDI1" s="68"/>
      <c r="QDJ1" s="68"/>
      <c r="QDK1" s="68"/>
      <c r="QDL1" s="68"/>
      <c r="QDM1" s="68"/>
      <c r="QDN1" s="68"/>
      <c r="QDO1" s="68"/>
      <c r="QDP1" s="68"/>
      <c r="QDQ1" s="68"/>
      <c r="QDR1" s="68"/>
      <c r="QDS1" s="68"/>
      <c r="QDT1" s="68"/>
      <c r="QDU1" s="68"/>
      <c r="QDV1" s="68"/>
      <c r="QDW1" s="68"/>
      <c r="QDX1" s="68"/>
      <c r="QDY1" s="68"/>
      <c r="QDZ1" s="68"/>
      <c r="QEA1" s="68"/>
      <c r="QEB1" s="68"/>
      <c r="QEC1" s="68"/>
      <c r="QED1" s="68"/>
      <c r="QEE1" s="68"/>
      <c r="QEF1" s="68"/>
      <c r="QEG1" s="68"/>
      <c r="QEH1" s="68"/>
      <c r="QEI1" s="68"/>
      <c r="QEJ1" s="68"/>
      <c r="QEK1" s="68"/>
      <c r="QEL1" s="68"/>
      <c r="QEM1" s="68"/>
      <c r="QEN1" s="68"/>
      <c r="QEO1" s="68"/>
      <c r="QEP1" s="68"/>
      <c r="QEQ1" s="68"/>
      <c r="QER1" s="68"/>
      <c r="QES1" s="68"/>
      <c r="QET1" s="68"/>
      <c r="QEU1" s="68"/>
      <c r="QEV1" s="68"/>
      <c r="QEW1" s="68"/>
      <c r="QEX1" s="68"/>
      <c r="QEY1" s="68"/>
      <c r="QEZ1" s="68"/>
      <c r="QFA1" s="68"/>
      <c r="QFB1" s="68"/>
      <c r="QFC1" s="68"/>
      <c r="QFD1" s="68"/>
      <c r="QFE1" s="68"/>
      <c r="QFF1" s="68"/>
      <c r="QFG1" s="68"/>
      <c r="QFH1" s="68"/>
      <c r="QFI1" s="68"/>
      <c r="QFJ1" s="68"/>
      <c r="QFK1" s="68"/>
      <c r="QFL1" s="68"/>
      <c r="QFM1" s="68"/>
      <c r="QFN1" s="68"/>
      <c r="QFO1" s="68"/>
      <c r="QFP1" s="68"/>
      <c r="QFQ1" s="68"/>
      <c r="QFR1" s="68"/>
      <c r="QFS1" s="68"/>
      <c r="QFT1" s="68"/>
      <c r="QFU1" s="68"/>
      <c r="QFV1" s="68"/>
      <c r="QFW1" s="68"/>
      <c r="QFX1" s="68"/>
      <c r="QFY1" s="68"/>
      <c r="QFZ1" s="68"/>
      <c r="QGA1" s="68"/>
      <c r="QGB1" s="68"/>
      <c r="QGC1" s="68"/>
      <c r="QGD1" s="68"/>
      <c r="QGE1" s="68"/>
      <c r="QGF1" s="68"/>
      <c r="QGG1" s="68"/>
      <c r="QGH1" s="68"/>
      <c r="QGI1" s="68"/>
      <c r="QGJ1" s="68"/>
      <c r="QGK1" s="68"/>
      <c r="QGL1" s="68"/>
      <c r="QGM1" s="68"/>
      <c r="QGN1" s="68"/>
      <c r="QGO1" s="68"/>
      <c r="QGP1" s="68"/>
      <c r="QGQ1" s="68"/>
      <c r="QGR1" s="68"/>
      <c r="QGS1" s="68"/>
      <c r="QGT1" s="68"/>
      <c r="QGU1" s="68"/>
      <c r="QGV1" s="68"/>
      <c r="QGW1" s="68"/>
      <c r="QGX1" s="68"/>
      <c r="QGY1" s="68"/>
      <c r="QGZ1" s="68"/>
      <c r="QHA1" s="68"/>
      <c r="QHB1" s="68"/>
      <c r="QHC1" s="68"/>
      <c r="QHD1" s="68"/>
      <c r="QHE1" s="68"/>
      <c r="QHF1" s="68"/>
      <c r="QHG1" s="68"/>
      <c r="QHH1" s="68"/>
      <c r="QHI1" s="68"/>
      <c r="QHJ1" s="68"/>
      <c r="QHK1" s="68"/>
      <c r="QHL1" s="68"/>
      <c r="QHM1" s="68"/>
      <c r="QHN1" s="68"/>
      <c r="QHO1" s="68"/>
      <c r="QHP1" s="68"/>
      <c r="QHQ1" s="68"/>
      <c r="QHR1" s="68"/>
      <c r="QHS1" s="68"/>
      <c r="QHT1" s="68"/>
      <c r="QHU1" s="68"/>
      <c r="QHV1" s="68"/>
      <c r="QHW1" s="68"/>
      <c r="QHX1" s="68"/>
      <c r="QHY1" s="68"/>
      <c r="QHZ1" s="68"/>
      <c r="QIA1" s="68"/>
      <c r="QIB1" s="68"/>
      <c r="QIC1" s="68"/>
      <c r="QID1" s="68"/>
      <c r="QIE1" s="68"/>
      <c r="QIF1" s="68"/>
      <c r="QIG1" s="68"/>
      <c r="QIH1" s="68"/>
      <c r="QII1" s="68"/>
      <c r="QIJ1" s="68"/>
      <c r="QIK1" s="68"/>
      <c r="QIL1" s="68"/>
      <c r="QIM1" s="68"/>
      <c r="QIN1" s="68"/>
      <c r="QIO1" s="68"/>
      <c r="QIP1" s="68"/>
      <c r="QIQ1" s="68"/>
      <c r="QIR1" s="68"/>
      <c r="QIS1" s="68"/>
      <c r="QIT1" s="68"/>
      <c r="QIU1" s="68"/>
      <c r="QIV1" s="68"/>
      <c r="QIW1" s="68"/>
      <c r="QIX1" s="68"/>
      <c r="QIY1" s="68"/>
      <c r="QIZ1" s="68"/>
      <c r="QJA1" s="68"/>
      <c r="QJB1" s="68"/>
      <c r="QJC1" s="68"/>
      <c r="QJD1" s="68"/>
      <c r="QJE1" s="68"/>
      <c r="QJF1" s="68"/>
      <c r="QJG1" s="68"/>
      <c r="QJH1" s="68"/>
      <c r="QJI1" s="68"/>
      <c r="QJJ1" s="68"/>
      <c r="QJK1" s="68"/>
      <c r="QJL1" s="68"/>
      <c r="QJM1" s="68"/>
      <c r="QJN1" s="68"/>
      <c r="QJO1" s="68"/>
      <c r="QJP1" s="68"/>
      <c r="QJQ1" s="68"/>
      <c r="QJR1" s="68"/>
      <c r="QJS1" s="68"/>
      <c r="QJT1" s="68"/>
      <c r="QJU1" s="68"/>
      <c r="QJV1" s="68"/>
      <c r="QJW1" s="68"/>
      <c r="QJX1" s="68"/>
      <c r="QJY1" s="68"/>
      <c r="QJZ1" s="68"/>
      <c r="QKA1" s="68"/>
      <c r="QKB1" s="68"/>
      <c r="QKC1" s="68"/>
      <c r="QKD1" s="68"/>
      <c r="QKE1" s="68"/>
      <c r="QKF1" s="68"/>
      <c r="QKG1" s="68"/>
      <c r="QKH1" s="68"/>
      <c r="QKI1" s="68"/>
      <c r="QKJ1" s="68"/>
      <c r="QKK1" s="68"/>
      <c r="QKL1" s="68"/>
      <c r="QKM1" s="68"/>
      <c r="QKN1" s="68"/>
      <c r="QKO1" s="68"/>
      <c r="QKP1" s="68"/>
      <c r="QKQ1" s="68"/>
      <c r="QKR1" s="68"/>
      <c r="QKS1" s="68"/>
      <c r="QKT1" s="68"/>
      <c r="QKU1" s="68"/>
      <c r="QKV1" s="68"/>
      <c r="QKW1" s="68"/>
      <c r="QKX1" s="68"/>
      <c r="QKY1" s="68"/>
      <c r="QKZ1" s="68"/>
      <c r="QLA1" s="68"/>
      <c r="QLB1" s="68"/>
      <c r="QLC1" s="68"/>
      <c r="QLD1" s="68"/>
      <c r="QLE1" s="68"/>
      <c r="QLF1" s="68"/>
      <c r="QLG1" s="68"/>
      <c r="QLH1" s="68"/>
      <c r="QLI1" s="68"/>
      <c r="QLJ1" s="68"/>
      <c r="QLK1" s="68"/>
      <c r="QLL1" s="68"/>
      <c r="QLM1" s="68"/>
      <c r="QLN1" s="68"/>
      <c r="QLO1" s="68"/>
      <c r="QLP1" s="68"/>
      <c r="QLQ1" s="68"/>
      <c r="QLR1" s="68"/>
      <c r="QLS1" s="68"/>
      <c r="QLT1" s="68"/>
      <c r="QLU1" s="68"/>
      <c r="QLV1" s="68"/>
      <c r="QLW1" s="68"/>
      <c r="QLX1" s="68"/>
      <c r="QLY1" s="68"/>
      <c r="QLZ1" s="68"/>
      <c r="QMA1" s="68"/>
      <c r="QMB1" s="68"/>
      <c r="QMC1" s="68"/>
      <c r="QMD1" s="68"/>
      <c r="QME1" s="68"/>
      <c r="QMF1" s="68"/>
      <c r="QMG1" s="68"/>
      <c r="QMH1" s="68"/>
      <c r="QMI1" s="68"/>
      <c r="QMJ1" s="68"/>
      <c r="QMK1" s="68"/>
      <c r="QML1" s="68"/>
      <c r="QMM1" s="68"/>
      <c r="QMN1" s="68"/>
      <c r="QMO1" s="68"/>
      <c r="QMP1" s="68"/>
      <c r="QMQ1" s="68"/>
      <c r="QMR1" s="68"/>
      <c r="QMS1" s="68"/>
      <c r="QMT1" s="68"/>
      <c r="QMU1" s="68"/>
      <c r="QMV1" s="68"/>
      <c r="QMW1" s="68"/>
      <c r="QMX1" s="68"/>
      <c r="QMY1" s="68"/>
      <c r="QMZ1" s="68"/>
      <c r="QNA1" s="68"/>
      <c r="QNB1" s="68"/>
      <c r="QNC1" s="68"/>
      <c r="QND1" s="68"/>
      <c r="QNE1" s="68"/>
      <c r="QNF1" s="68"/>
      <c r="QNG1" s="68"/>
      <c r="QNH1" s="68"/>
      <c r="QNI1" s="68"/>
      <c r="QNJ1" s="68"/>
      <c r="QNK1" s="68"/>
      <c r="QNL1" s="68"/>
      <c r="QNM1" s="68"/>
      <c r="QNN1" s="68"/>
      <c r="QNO1" s="68"/>
      <c r="QNP1" s="68"/>
      <c r="QNQ1" s="68"/>
      <c r="QNR1" s="68"/>
      <c r="QNS1" s="68"/>
      <c r="QNT1" s="68"/>
      <c r="QNU1" s="68"/>
      <c r="QNV1" s="68"/>
      <c r="QNW1" s="68"/>
      <c r="QNX1" s="68"/>
      <c r="QNY1" s="68"/>
      <c r="QNZ1" s="68"/>
      <c r="QOA1" s="68"/>
      <c r="QOB1" s="68"/>
      <c r="QOC1" s="68"/>
      <c r="QOD1" s="68"/>
      <c r="QOE1" s="68"/>
      <c r="QOF1" s="68"/>
      <c r="QOG1" s="68"/>
      <c r="QOH1" s="68"/>
      <c r="QOI1" s="68"/>
      <c r="QOJ1" s="68"/>
      <c r="QOK1" s="68"/>
      <c r="QOL1" s="68"/>
      <c r="QOM1" s="68"/>
      <c r="QON1" s="68"/>
      <c r="QOO1" s="68"/>
      <c r="QOP1" s="68"/>
      <c r="QOQ1" s="68"/>
      <c r="QOR1" s="68"/>
      <c r="QOS1" s="68"/>
      <c r="QOT1" s="68"/>
      <c r="QOU1" s="68"/>
      <c r="QOV1" s="68"/>
      <c r="QOW1" s="68"/>
      <c r="QOX1" s="68"/>
      <c r="QOY1" s="68"/>
      <c r="QOZ1" s="68"/>
      <c r="QPA1" s="68"/>
      <c r="QPB1" s="68"/>
      <c r="QPC1" s="68"/>
      <c r="QPD1" s="68"/>
      <c r="QPE1" s="68"/>
      <c r="QPF1" s="68"/>
      <c r="QPG1" s="68"/>
      <c r="QPH1" s="68"/>
      <c r="QPI1" s="68"/>
      <c r="QPJ1" s="68"/>
      <c r="QPK1" s="68"/>
      <c r="QPL1" s="68"/>
      <c r="QPM1" s="68"/>
      <c r="QPN1" s="68"/>
      <c r="QPO1" s="68"/>
      <c r="QPP1" s="68"/>
      <c r="QPQ1" s="68"/>
      <c r="QPR1" s="68"/>
      <c r="QPS1" s="68"/>
      <c r="QPT1" s="68"/>
      <c r="QPU1" s="68"/>
      <c r="QPV1" s="68"/>
      <c r="QPW1" s="68"/>
      <c r="QPX1" s="68"/>
      <c r="QPY1" s="68"/>
      <c r="QPZ1" s="68"/>
      <c r="QQA1" s="68"/>
      <c r="QQB1" s="68"/>
      <c r="QQC1" s="68"/>
      <c r="QQD1" s="68"/>
      <c r="QQE1" s="68"/>
      <c r="QQF1" s="68"/>
      <c r="QQG1" s="68"/>
      <c r="QQH1" s="68"/>
      <c r="QQI1" s="68"/>
      <c r="QQJ1" s="68"/>
      <c r="QQK1" s="68"/>
      <c r="QQL1" s="68"/>
      <c r="QQM1" s="68"/>
      <c r="QQN1" s="68"/>
      <c r="QQO1" s="68"/>
      <c r="QQP1" s="68"/>
      <c r="QQQ1" s="68"/>
      <c r="QQR1" s="68"/>
      <c r="QQS1" s="68"/>
      <c r="QQT1" s="68"/>
      <c r="QQU1" s="68"/>
      <c r="QQV1" s="68"/>
      <c r="QQW1" s="68"/>
      <c r="QQX1" s="68"/>
      <c r="QQY1" s="68"/>
      <c r="QQZ1" s="68"/>
      <c r="QRA1" s="68"/>
      <c r="QRB1" s="68"/>
      <c r="QRC1" s="68"/>
      <c r="QRD1" s="68"/>
      <c r="QRE1" s="68"/>
      <c r="QRF1" s="68"/>
      <c r="QRG1" s="68"/>
      <c r="QRH1" s="68"/>
      <c r="QRI1" s="68"/>
      <c r="QRJ1" s="68"/>
      <c r="QRK1" s="68"/>
      <c r="QRL1" s="68"/>
      <c r="QRM1" s="68"/>
      <c r="QRN1" s="68"/>
      <c r="QRO1" s="68"/>
      <c r="QRP1" s="68"/>
      <c r="QRQ1" s="68"/>
      <c r="QRR1" s="68"/>
      <c r="QRS1" s="68"/>
      <c r="QRT1" s="68"/>
      <c r="QRU1" s="68"/>
      <c r="QRV1" s="68"/>
      <c r="QRW1" s="68"/>
      <c r="QRX1" s="68"/>
      <c r="QRY1" s="68"/>
      <c r="QRZ1" s="68"/>
      <c r="QSA1" s="68"/>
      <c r="QSB1" s="68"/>
      <c r="QSC1" s="68"/>
      <c r="QSD1" s="68"/>
      <c r="QSE1" s="68"/>
      <c r="QSF1" s="68"/>
      <c r="QSG1" s="68"/>
      <c r="QSH1" s="68"/>
      <c r="QSI1" s="68"/>
      <c r="QSJ1" s="68"/>
      <c r="QSK1" s="68"/>
      <c r="QSL1" s="68"/>
      <c r="QSM1" s="68"/>
      <c r="QSN1" s="68"/>
      <c r="QSO1" s="68"/>
      <c r="QSP1" s="68"/>
      <c r="QSQ1" s="68"/>
      <c r="QSR1" s="68"/>
      <c r="QSS1" s="68"/>
      <c r="QST1" s="68"/>
      <c r="QSU1" s="68"/>
      <c r="QSV1" s="68"/>
      <c r="QSW1" s="68"/>
      <c r="QSX1" s="68"/>
      <c r="QSY1" s="68"/>
      <c r="QSZ1" s="68"/>
      <c r="QTA1" s="68"/>
      <c r="QTB1" s="68"/>
      <c r="QTC1" s="68"/>
      <c r="QTD1" s="68"/>
      <c r="QTE1" s="68"/>
      <c r="QTF1" s="68"/>
      <c r="QTG1" s="68"/>
      <c r="QTH1" s="68"/>
      <c r="QTI1" s="68"/>
      <c r="QTJ1" s="68"/>
      <c r="QTK1" s="68"/>
      <c r="QTL1" s="68"/>
      <c r="QTM1" s="68"/>
      <c r="QTN1" s="68"/>
      <c r="QTO1" s="68"/>
      <c r="QTP1" s="68"/>
      <c r="QTQ1" s="68"/>
      <c r="QTR1" s="68"/>
      <c r="QTS1" s="68"/>
      <c r="QTT1" s="68"/>
      <c r="QTU1" s="68"/>
      <c r="QTV1" s="68"/>
      <c r="QTW1" s="68"/>
      <c r="QTX1" s="68"/>
      <c r="QTY1" s="68"/>
      <c r="QTZ1" s="68"/>
      <c r="QUA1" s="68"/>
      <c r="QUB1" s="68"/>
      <c r="QUC1" s="68"/>
      <c r="QUD1" s="68"/>
      <c r="QUE1" s="68"/>
      <c r="QUF1" s="68"/>
      <c r="QUG1" s="68"/>
      <c r="QUH1" s="68"/>
      <c r="QUI1" s="68"/>
      <c r="QUJ1" s="68"/>
      <c r="QUK1" s="68"/>
      <c r="QUL1" s="68"/>
      <c r="QUM1" s="68"/>
      <c r="QUN1" s="68"/>
      <c r="QUO1" s="68"/>
      <c r="QUP1" s="68"/>
      <c r="QUQ1" s="68"/>
      <c r="QUR1" s="68"/>
      <c r="QUS1" s="68"/>
      <c r="QUT1" s="68"/>
      <c r="QUU1" s="68"/>
      <c r="QUV1" s="68"/>
      <c r="QUW1" s="68"/>
      <c r="QUX1" s="68"/>
      <c r="QUY1" s="68"/>
      <c r="QUZ1" s="68"/>
      <c r="QVA1" s="68"/>
      <c r="QVB1" s="68"/>
      <c r="QVC1" s="68"/>
      <c r="QVD1" s="68"/>
      <c r="QVE1" s="68"/>
      <c r="QVF1" s="68"/>
      <c r="QVG1" s="68"/>
      <c r="QVH1" s="68"/>
      <c r="QVI1" s="68"/>
      <c r="QVJ1" s="68"/>
      <c r="QVK1" s="68"/>
      <c r="QVL1" s="68"/>
      <c r="QVM1" s="68"/>
      <c r="QVN1" s="68"/>
      <c r="QVO1" s="68"/>
      <c r="QVP1" s="68"/>
      <c r="QVQ1" s="68"/>
      <c r="QVR1" s="68"/>
      <c r="QVS1" s="68"/>
      <c r="QVT1" s="68"/>
      <c r="QVU1" s="68"/>
      <c r="QVV1" s="68"/>
      <c r="QVW1" s="68"/>
      <c r="QVX1" s="68"/>
      <c r="QVY1" s="68"/>
      <c r="QVZ1" s="68"/>
      <c r="QWA1" s="68"/>
      <c r="QWB1" s="68"/>
      <c r="QWC1" s="68"/>
      <c r="QWD1" s="68"/>
      <c r="QWE1" s="68"/>
      <c r="QWF1" s="68"/>
      <c r="QWG1" s="68"/>
      <c r="QWH1" s="68"/>
      <c r="QWI1" s="68"/>
      <c r="QWJ1" s="68"/>
      <c r="QWK1" s="68"/>
      <c r="QWL1" s="68"/>
      <c r="QWM1" s="68"/>
      <c r="QWN1" s="68"/>
      <c r="QWO1" s="68"/>
      <c r="QWP1" s="68"/>
      <c r="QWQ1" s="68"/>
      <c r="QWR1" s="68"/>
      <c r="QWS1" s="68"/>
      <c r="QWT1" s="68"/>
      <c r="QWU1" s="68"/>
      <c r="QWV1" s="68"/>
      <c r="QWW1" s="68"/>
      <c r="QWX1" s="68"/>
      <c r="QWY1" s="68"/>
      <c r="QWZ1" s="68"/>
      <c r="QXA1" s="68"/>
      <c r="QXB1" s="68"/>
      <c r="QXC1" s="68"/>
      <c r="QXD1" s="68"/>
      <c r="QXE1" s="68"/>
      <c r="QXF1" s="68"/>
      <c r="QXG1" s="68"/>
      <c r="QXH1" s="68"/>
      <c r="QXI1" s="68"/>
      <c r="QXJ1" s="68"/>
      <c r="QXK1" s="68"/>
      <c r="QXL1" s="68"/>
      <c r="QXM1" s="68"/>
      <c r="QXN1" s="68"/>
      <c r="QXO1" s="68"/>
      <c r="QXP1" s="68"/>
      <c r="QXQ1" s="68"/>
      <c r="QXR1" s="68"/>
      <c r="QXS1" s="68"/>
      <c r="QXT1" s="68"/>
      <c r="QXU1" s="68"/>
      <c r="QXV1" s="68"/>
      <c r="QXW1" s="68"/>
      <c r="QXX1" s="68"/>
      <c r="QXY1" s="68"/>
      <c r="QXZ1" s="68"/>
      <c r="QYA1" s="68"/>
      <c r="QYB1" s="68"/>
      <c r="QYC1" s="68"/>
      <c r="QYD1" s="68"/>
      <c r="QYE1" s="68"/>
      <c r="QYF1" s="68"/>
      <c r="QYG1" s="68"/>
      <c r="QYH1" s="68"/>
      <c r="QYI1" s="68"/>
      <c r="QYJ1" s="68"/>
      <c r="QYK1" s="68"/>
      <c r="QYL1" s="68"/>
      <c r="QYM1" s="68"/>
      <c r="QYN1" s="68"/>
      <c r="QYO1" s="68"/>
      <c r="QYP1" s="68"/>
      <c r="QYQ1" s="68"/>
      <c r="QYR1" s="68"/>
      <c r="QYS1" s="68"/>
      <c r="QYT1" s="68"/>
      <c r="QYU1" s="68"/>
      <c r="QYV1" s="68"/>
      <c r="QYW1" s="68"/>
      <c r="QYX1" s="68"/>
      <c r="QYY1" s="68"/>
      <c r="QYZ1" s="68"/>
      <c r="QZA1" s="68"/>
      <c r="QZB1" s="68"/>
      <c r="QZC1" s="68"/>
      <c r="QZD1" s="68"/>
      <c r="QZE1" s="68"/>
      <c r="QZF1" s="68"/>
      <c r="QZG1" s="68"/>
      <c r="QZH1" s="68"/>
      <c r="QZI1" s="68"/>
      <c r="QZJ1" s="68"/>
      <c r="QZK1" s="68"/>
      <c r="QZL1" s="68"/>
      <c r="QZM1" s="68"/>
      <c r="QZN1" s="68"/>
      <c r="QZO1" s="68"/>
      <c r="QZP1" s="68"/>
      <c r="QZQ1" s="68"/>
      <c r="QZR1" s="68"/>
      <c r="QZS1" s="68"/>
      <c r="QZT1" s="68"/>
      <c r="QZU1" s="68"/>
      <c r="QZV1" s="68"/>
      <c r="QZW1" s="68"/>
      <c r="QZX1" s="68"/>
      <c r="QZY1" s="68"/>
      <c r="QZZ1" s="68"/>
      <c r="RAA1" s="68"/>
      <c r="RAB1" s="68"/>
      <c r="RAC1" s="68"/>
      <c r="RAD1" s="68"/>
      <c r="RAE1" s="68"/>
      <c r="RAF1" s="68"/>
      <c r="RAG1" s="68"/>
      <c r="RAH1" s="68"/>
      <c r="RAI1" s="68"/>
      <c r="RAJ1" s="68"/>
      <c r="RAK1" s="68"/>
      <c r="RAL1" s="68"/>
      <c r="RAM1" s="68"/>
      <c r="RAN1" s="68"/>
      <c r="RAO1" s="68"/>
      <c r="RAP1" s="68"/>
      <c r="RAQ1" s="68"/>
      <c r="RAR1" s="68"/>
      <c r="RAS1" s="68"/>
      <c r="RAT1" s="68"/>
      <c r="RAU1" s="68"/>
      <c r="RAV1" s="68"/>
      <c r="RAW1" s="68"/>
      <c r="RAX1" s="68"/>
      <c r="RAY1" s="68"/>
      <c r="RAZ1" s="68"/>
      <c r="RBA1" s="68"/>
      <c r="RBB1" s="68"/>
      <c r="RBC1" s="68"/>
      <c r="RBD1" s="68"/>
      <c r="RBE1" s="68"/>
      <c r="RBF1" s="68"/>
      <c r="RBG1" s="68"/>
      <c r="RBH1" s="68"/>
      <c r="RBI1" s="68"/>
      <c r="RBJ1" s="68"/>
      <c r="RBK1" s="68"/>
      <c r="RBL1" s="68"/>
      <c r="RBM1" s="68"/>
      <c r="RBN1" s="68"/>
      <c r="RBO1" s="68"/>
      <c r="RBP1" s="68"/>
      <c r="RBQ1" s="68"/>
      <c r="RBR1" s="68"/>
      <c r="RBS1" s="68"/>
      <c r="RBT1" s="68"/>
      <c r="RBU1" s="68"/>
      <c r="RBV1" s="68"/>
      <c r="RBW1" s="68"/>
      <c r="RBX1" s="68"/>
      <c r="RBY1" s="68"/>
      <c r="RBZ1" s="68"/>
      <c r="RCA1" s="68"/>
      <c r="RCB1" s="68"/>
      <c r="RCC1" s="68"/>
      <c r="RCD1" s="68"/>
      <c r="RCE1" s="68"/>
      <c r="RCF1" s="68"/>
      <c r="RCG1" s="68"/>
      <c r="RCH1" s="68"/>
      <c r="RCI1" s="68"/>
      <c r="RCJ1" s="68"/>
      <c r="RCK1" s="68"/>
      <c r="RCL1" s="68"/>
      <c r="RCM1" s="68"/>
      <c r="RCN1" s="68"/>
      <c r="RCO1" s="68"/>
      <c r="RCP1" s="68"/>
      <c r="RCQ1" s="68"/>
      <c r="RCR1" s="68"/>
      <c r="RCS1" s="68"/>
      <c r="RCT1" s="68"/>
      <c r="RCU1" s="68"/>
      <c r="RCV1" s="68"/>
      <c r="RCW1" s="68"/>
      <c r="RCX1" s="68"/>
      <c r="RCY1" s="68"/>
      <c r="RCZ1" s="68"/>
      <c r="RDA1" s="68"/>
      <c r="RDB1" s="68"/>
      <c r="RDC1" s="68"/>
      <c r="RDD1" s="68"/>
      <c r="RDE1" s="68"/>
      <c r="RDF1" s="68"/>
      <c r="RDG1" s="68"/>
      <c r="RDH1" s="68"/>
      <c r="RDI1" s="68"/>
      <c r="RDJ1" s="68"/>
      <c r="RDK1" s="68"/>
      <c r="RDL1" s="68"/>
      <c r="RDM1" s="68"/>
      <c r="RDN1" s="68"/>
      <c r="RDO1" s="68"/>
      <c r="RDP1" s="68"/>
      <c r="RDQ1" s="68"/>
      <c r="RDR1" s="68"/>
      <c r="RDS1" s="68"/>
      <c r="RDT1" s="68"/>
      <c r="RDU1" s="68"/>
      <c r="RDV1" s="68"/>
      <c r="RDW1" s="68"/>
      <c r="RDX1" s="68"/>
      <c r="RDY1" s="68"/>
      <c r="RDZ1" s="68"/>
      <c r="REA1" s="68"/>
      <c r="REB1" s="68"/>
      <c r="REC1" s="68"/>
      <c r="RED1" s="68"/>
      <c r="REE1" s="68"/>
      <c r="REF1" s="68"/>
      <c r="REG1" s="68"/>
      <c r="REH1" s="68"/>
      <c r="REI1" s="68"/>
      <c r="REJ1" s="68"/>
      <c r="REK1" s="68"/>
      <c r="REL1" s="68"/>
      <c r="REM1" s="68"/>
      <c r="REN1" s="68"/>
      <c r="REO1" s="68"/>
      <c r="REP1" s="68"/>
      <c r="REQ1" s="68"/>
      <c r="RER1" s="68"/>
      <c r="RES1" s="68"/>
      <c r="RET1" s="68"/>
      <c r="REU1" s="68"/>
      <c r="REV1" s="68"/>
      <c r="REW1" s="68"/>
      <c r="REX1" s="68"/>
      <c r="REY1" s="68"/>
      <c r="REZ1" s="68"/>
      <c r="RFA1" s="68"/>
      <c r="RFB1" s="68"/>
      <c r="RFC1" s="68"/>
      <c r="RFD1" s="68"/>
      <c r="RFE1" s="68"/>
      <c r="RFF1" s="68"/>
      <c r="RFG1" s="68"/>
      <c r="RFH1" s="68"/>
      <c r="RFI1" s="68"/>
      <c r="RFJ1" s="68"/>
      <c r="RFK1" s="68"/>
      <c r="RFL1" s="68"/>
      <c r="RFM1" s="68"/>
      <c r="RFN1" s="68"/>
      <c r="RFO1" s="68"/>
      <c r="RFP1" s="68"/>
      <c r="RFQ1" s="68"/>
      <c r="RFR1" s="68"/>
      <c r="RFS1" s="68"/>
      <c r="RFT1" s="68"/>
      <c r="RFU1" s="68"/>
      <c r="RFV1" s="68"/>
      <c r="RFW1" s="68"/>
      <c r="RFX1" s="68"/>
      <c r="RFY1" s="68"/>
      <c r="RFZ1" s="68"/>
      <c r="RGA1" s="68"/>
      <c r="RGB1" s="68"/>
      <c r="RGC1" s="68"/>
      <c r="RGD1" s="68"/>
      <c r="RGE1" s="68"/>
      <c r="RGF1" s="68"/>
      <c r="RGG1" s="68"/>
      <c r="RGH1" s="68"/>
      <c r="RGI1" s="68"/>
      <c r="RGJ1" s="68"/>
      <c r="RGK1" s="68"/>
      <c r="RGL1" s="68"/>
      <c r="RGM1" s="68"/>
      <c r="RGN1" s="68"/>
      <c r="RGO1" s="68"/>
      <c r="RGP1" s="68"/>
      <c r="RGQ1" s="68"/>
      <c r="RGR1" s="68"/>
      <c r="RGS1" s="68"/>
      <c r="RGT1" s="68"/>
      <c r="RGU1" s="68"/>
      <c r="RGV1" s="68"/>
      <c r="RGW1" s="68"/>
      <c r="RGX1" s="68"/>
      <c r="RGY1" s="68"/>
      <c r="RGZ1" s="68"/>
      <c r="RHA1" s="68"/>
      <c r="RHB1" s="68"/>
      <c r="RHC1" s="68"/>
      <c r="RHD1" s="68"/>
      <c r="RHE1" s="68"/>
      <c r="RHF1" s="68"/>
      <c r="RHG1" s="68"/>
      <c r="RHH1" s="68"/>
      <c r="RHI1" s="68"/>
      <c r="RHJ1" s="68"/>
      <c r="RHK1" s="68"/>
      <c r="RHL1" s="68"/>
      <c r="RHM1" s="68"/>
      <c r="RHN1" s="68"/>
      <c r="RHO1" s="68"/>
      <c r="RHP1" s="68"/>
      <c r="RHQ1" s="68"/>
      <c r="RHR1" s="68"/>
      <c r="RHS1" s="68"/>
      <c r="RHT1" s="68"/>
      <c r="RHU1" s="68"/>
      <c r="RHV1" s="68"/>
      <c r="RHW1" s="68"/>
      <c r="RHX1" s="68"/>
      <c r="RHY1" s="68"/>
      <c r="RHZ1" s="68"/>
      <c r="RIA1" s="68"/>
      <c r="RIB1" s="68"/>
      <c r="RIC1" s="68"/>
      <c r="RID1" s="68"/>
      <c r="RIE1" s="68"/>
      <c r="RIF1" s="68"/>
      <c r="RIG1" s="68"/>
      <c r="RIH1" s="68"/>
      <c r="RII1" s="68"/>
      <c r="RIJ1" s="68"/>
      <c r="RIK1" s="68"/>
      <c r="RIL1" s="68"/>
      <c r="RIM1" s="68"/>
      <c r="RIN1" s="68"/>
      <c r="RIO1" s="68"/>
      <c r="RIP1" s="68"/>
      <c r="RIQ1" s="68"/>
      <c r="RIR1" s="68"/>
      <c r="RIS1" s="68"/>
      <c r="RIT1" s="68"/>
      <c r="RIU1" s="68"/>
      <c r="RIV1" s="68"/>
      <c r="RIW1" s="68"/>
      <c r="RIX1" s="68"/>
      <c r="RIY1" s="68"/>
      <c r="RIZ1" s="68"/>
      <c r="RJA1" s="68"/>
      <c r="RJB1" s="68"/>
      <c r="RJC1" s="68"/>
      <c r="RJD1" s="68"/>
      <c r="RJE1" s="68"/>
      <c r="RJF1" s="68"/>
      <c r="RJG1" s="68"/>
      <c r="RJH1" s="68"/>
      <c r="RJI1" s="68"/>
      <c r="RJJ1" s="68"/>
      <c r="RJK1" s="68"/>
      <c r="RJL1" s="68"/>
      <c r="RJM1" s="68"/>
      <c r="RJN1" s="68"/>
      <c r="RJO1" s="68"/>
      <c r="RJP1" s="68"/>
      <c r="RJQ1" s="68"/>
      <c r="RJR1" s="68"/>
      <c r="RJS1" s="68"/>
      <c r="RJT1" s="68"/>
      <c r="RJU1" s="68"/>
      <c r="RJV1" s="68"/>
      <c r="RJW1" s="68"/>
      <c r="RJX1" s="68"/>
      <c r="RJY1" s="68"/>
      <c r="RJZ1" s="68"/>
      <c r="RKA1" s="68"/>
      <c r="RKB1" s="68"/>
      <c r="RKC1" s="68"/>
      <c r="RKD1" s="68"/>
      <c r="RKE1" s="68"/>
      <c r="RKF1" s="68"/>
      <c r="RKG1" s="68"/>
      <c r="RKH1" s="68"/>
      <c r="RKI1" s="68"/>
      <c r="RKJ1" s="68"/>
      <c r="RKK1" s="68"/>
      <c r="RKL1" s="68"/>
      <c r="RKM1" s="68"/>
      <c r="RKN1" s="68"/>
      <c r="RKO1" s="68"/>
      <c r="RKP1" s="68"/>
      <c r="RKQ1" s="68"/>
      <c r="RKR1" s="68"/>
      <c r="RKS1" s="68"/>
      <c r="RKT1" s="68"/>
      <c r="RKU1" s="68"/>
      <c r="RKV1" s="68"/>
      <c r="RKW1" s="68"/>
      <c r="RKX1" s="68"/>
      <c r="RKY1" s="68"/>
      <c r="RKZ1" s="68"/>
      <c r="RLA1" s="68"/>
      <c r="RLB1" s="68"/>
      <c r="RLC1" s="68"/>
      <c r="RLD1" s="68"/>
      <c r="RLE1" s="68"/>
      <c r="RLF1" s="68"/>
      <c r="RLG1" s="68"/>
      <c r="RLH1" s="68"/>
      <c r="RLI1" s="68"/>
      <c r="RLJ1" s="68"/>
      <c r="RLK1" s="68"/>
      <c r="RLL1" s="68"/>
      <c r="RLM1" s="68"/>
      <c r="RLN1" s="68"/>
      <c r="RLO1" s="68"/>
      <c r="RLP1" s="68"/>
      <c r="RLQ1" s="68"/>
      <c r="RLR1" s="68"/>
      <c r="RLS1" s="68"/>
      <c r="RLT1" s="68"/>
      <c r="RLU1" s="68"/>
      <c r="RLV1" s="68"/>
      <c r="RLW1" s="68"/>
      <c r="RLX1" s="68"/>
      <c r="RLY1" s="68"/>
      <c r="RLZ1" s="68"/>
      <c r="RMA1" s="68"/>
      <c r="RMB1" s="68"/>
      <c r="RMC1" s="68"/>
      <c r="RMD1" s="68"/>
      <c r="RME1" s="68"/>
      <c r="RMF1" s="68"/>
      <c r="RMG1" s="68"/>
      <c r="RMH1" s="68"/>
      <c r="RMI1" s="68"/>
      <c r="RMJ1" s="68"/>
      <c r="RMK1" s="68"/>
      <c r="RML1" s="68"/>
      <c r="RMM1" s="68"/>
      <c r="RMN1" s="68"/>
      <c r="RMO1" s="68"/>
      <c r="RMP1" s="68"/>
      <c r="RMQ1" s="68"/>
      <c r="RMR1" s="68"/>
      <c r="RMS1" s="68"/>
      <c r="RMT1" s="68"/>
      <c r="RMU1" s="68"/>
      <c r="RMV1" s="68"/>
      <c r="RMW1" s="68"/>
      <c r="RMX1" s="68"/>
      <c r="RMY1" s="68"/>
      <c r="RMZ1" s="68"/>
      <c r="RNA1" s="68"/>
      <c r="RNB1" s="68"/>
      <c r="RNC1" s="68"/>
      <c r="RND1" s="68"/>
      <c r="RNE1" s="68"/>
      <c r="RNF1" s="68"/>
      <c r="RNG1" s="68"/>
      <c r="RNH1" s="68"/>
      <c r="RNI1" s="68"/>
      <c r="RNJ1" s="68"/>
      <c r="RNK1" s="68"/>
      <c r="RNL1" s="68"/>
      <c r="RNM1" s="68"/>
      <c r="RNN1" s="68"/>
      <c r="RNO1" s="68"/>
      <c r="RNP1" s="68"/>
      <c r="RNQ1" s="68"/>
      <c r="RNR1" s="68"/>
      <c r="RNS1" s="68"/>
      <c r="RNT1" s="68"/>
      <c r="RNU1" s="68"/>
      <c r="RNV1" s="68"/>
      <c r="RNW1" s="68"/>
      <c r="RNX1" s="68"/>
      <c r="RNY1" s="68"/>
      <c r="RNZ1" s="68"/>
      <c r="ROA1" s="68"/>
      <c r="ROB1" s="68"/>
      <c r="ROC1" s="68"/>
      <c r="ROD1" s="68"/>
      <c r="ROE1" s="68"/>
      <c r="ROF1" s="68"/>
      <c r="ROG1" s="68"/>
      <c r="ROH1" s="68"/>
      <c r="ROI1" s="68"/>
      <c r="ROJ1" s="68"/>
      <c r="ROK1" s="68"/>
      <c r="ROL1" s="68"/>
      <c r="ROM1" s="68"/>
      <c r="RON1" s="68"/>
      <c r="ROO1" s="68"/>
      <c r="ROP1" s="68"/>
      <c r="ROQ1" s="68"/>
      <c r="ROR1" s="68"/>
      <c r="ROS1" s="68"/>
      <c r="ROT1" s="68"/>
      <c r="ROU1" s="68"/>
      <c r="ROV1" s="68"/>
      <c r="ROW1" s="68"/>
      <c r="ROX1" s="68"/>
      <c r="ROY1" s="68"/>
      <c r="ROZ1" s="68"/>
      <c r="RPA1" s="68"/>
      <c r="RPB1" s="68"/>
      <c r="RPC1" s="68"/>
      <c r="RPD1" s="68"/>
      <c r="RPE1" s="68"/>
      <c r="RPF1" s="68"/>
      <c r="RPG1" s="68"/>
      <c r="RPH1" s="68"/>
      <c r="RPI1" s="68"/>
      <c r="RPJ1" s="68"/>
      <c r="RPK1" s="68"/>
      <c r="RPL1" s="68"/>
      <c r="RPM1" s="68"/>
      <c r="RPN1" s="68"/>
      <c r="RPO1" s="68"/>
      <c r="RPP1" s="68"/>
      <c r="RPQ1" s="68"/>
      <c r="RPR1" s="68"/>
      <c r="RPS1" s="68"/>
      <c r="RPT1" s="68"/>
      <c r="RPU1" s="68"/>
      <c r="RPV1" s="68"/>
      <c r="RPW1" s="68"/>
      <c r="RPX1" s="68"/>
      <c r="RPY1" s="68"/>
      <c r="RPZ1" s="68"/>
      <c r="RQA1" s="68"/>
      <c r="RQB1" s="68"/>
      <c r="RQC1" s="68"/>
      <c r="RQD1" s="68"/>
      <c r="RQE1" s="68"/>
      <c r="RQF1" s="68"/>
      <c r="RQG1" s="68"/>
      <c r="RQH1" s="68"/>
      <c r="RQI1" s="68"/>
      <c r="RQJ1" s="68"/>
      <c r="RQK1" s="68"/>
      <c r="RQL1" s="68"/>
      <c r="RQM1" s="68"/>
      <c r="RQN1" s="68"/>
      <c r="RQO1" s="68"/>
      <c r="RQP1" s="68"/>
      <c r="RQQ1" s="68"/>
      <c r="RQR1" s="68"/>
      <c r="RQS1" s="68"/>
      <c r="RQT1" s="68"/>
      <c r="RQU1" s="68"/>
      <c r="RQV1" s="68"/>
      <c r="RQW1" s="68"/>
      <c r="RQX1" s="68"/>
      <c r="RQY1" s="68"/>
      <c r="RQZ1" s="68"/>
      <c r="RRA1" s="68"/>
      <c r="RRB1" s="68"/>
      <c r="RRC1" s="68"/>
      <c r="RRD1" s="68"/>
      <c r="RRE1" s="68"/>
      <c r="RRF1" s="68"/>
      <c r="RRG1" s="68"/>
      <c r="RRH1" s="68"/>
      <c r="RRI1" s="68"/>
      <c r="RRJ1" s="68"/>
      <c r="RRK1" s="68"/>
      <c r="RRL1" s="68"/>
      <c r="RRM1" s="68"/>
      <c r="RRN1" s="68"/>
      <c r="RRO1" s="68"/>
      <c r="RRP1" s="68"/>
      <c r="RRQ1" s="68"/>
      <c r="RRR1" s="68"/>
      <c r="RRS1" s="68"/>
      <c r="RRT1" s="68"/>
      <c r="RRU1" s="68"/>
      <c r="RRV1" s="68"/>
      <c r="RRW1" s="68"/>
      <c r="RRX1" s="68"/>
      <c r="RRY1" s="68"/>
      <c r="RRZ1" s="68"/>
      <c r="RSA1" s="68"/>
      <c r="RSB1" s="68"/>
      <c r="RSC1" s="68"/>
      <c r="RSD1" s="68"/>
      <c r="RSE1" s="68"/>
      <c r="RSF1" s="68"/>
      <c r="RSG1" s="68"/>
      <c r="RSH1" s="68"/>
      <c r="RSI1" s="68"/>
      <c r="RSJ1" s="68"/>
      <c r="RSK1" s="68"/>
      <c r="RSL1" s="68"/>
      <c r="RSM1" s="68"/>
      <c r="RSN1" s="68"/>
      <c r="RSO1" s="68"/>
      <c r="RSP1" s="68"/>
      <c r="RSQ1" s="68"/>
      <c r="RSR1" s="68"/>
      <c r="RSS1" s="68"/>
      <c r="RST1" s="68"/>
      <c r="RSU1" s="68"/>
      <c r="RSV1" s="68"/>
      <c r="RSW1" s="68"/>
      <c r="RSX1" s="68"/>
      <c r="RSY1" s="68"/>
      <c r="RSZ1" s="68"/>
      <c r="RTA1" s="68"/>
      <c r="RTB1" s="68"/>
      <c r="RTC1" s="68"/>
      <c r="RTD1" s="68"/>
      <c r="RTE1" s="68"/>
      <c r="RTF1" s="68"/>
      <c r="RTG1" s="68"/>
      <c r="RTH1" s="68"/>
      <c r="RTI1" s="68"/>
      <c r="RTJ1" s="68"/>
      <c r="RTK1" s="68"/>
      <c r="RTL1" s="68"/>
      <c r="RTM1" s="68"/>
      <c r="RTN1" s="68"/>
      <c r="RTO1" s="68"/>
      <c r="RTP1" s="68"/>
      <c r="RTQ1" s="68"/>
      <c r="RTR1" s="68"/>
      <c r="RTS1" s="68"/>
      <c r="RTT1" s="68"/>
      <c r="RTU1" s="68"/>
      <c r="RTV1" s="68"/>
      <c r="RTW1" s="68"/>
      <c r="RTX1" s="68"/>
      <c r="RTY1" s="68"/>
      <c r="RTZ1" s="68"/>
      <c r="RUA1" s="68"/>
      <c r="RUB1" s="68"/>
      <c r="RUC1" s="68"/>
      <c r="RUD1" s="68"/>
      <c r="RUE1" s="68"/>
      <c r="RUF1" s="68"/>
      <c r="RUG1" s="68"/>
      <c r="RUH1" s="68"/>
      <c r="RUI1" s="68"/>
      <c r="RUJ1" s="68"/>
      <c r="RUK1" s="68"/>
      <c r="RUL1" s="68"/>
      <c r="RUM1" s="68"/>
      <c r="RUN1" s="68"/>
      <c r="RUO1" s="68"/>
      <c r="RUP1" s="68"/>
      <c r="RUQ1" s="68"/>
      <c r="RUR1" s="68"/>
      <c r="RUS1" s="68"/>
      <c r="RUT1" s="68"/>
      <c r="RUU1" s="68"/>
      <c r="RUV1" s="68"/>
      <c r="RUW1" s="68"/>
      <c r="RUX1" s="68"/>
      <c r="RUY1" s="68"/>
      <c r="RUZ1" s="68"/>
      <c r="RVA1" s="68"/>
      <c r="RVB1" s="68"/>
      <c r="RVC1" s="68"/>
      <c r="RVD1" s="68"/>
      <c r="RVE1" s="68"/>
      <c r="RVF1" s="68"/>
      <c r="RVG1" s="68"/>
      <c r="RVH1" s="68"/>
      <c r="RVI1" s="68"/>
      <c r="RVJ1" s="68"/>
      <c r="RVK1" s="68"/>
      <c r="RVL1" s="68"/>
      <c r="RVM1" s="68"/>
      <c r="RVN1" s="68"/>
      <c r="RVO1" s="68"/>
      <c r="RVP1" s="68"/>
      <c r="RVQ1" s="68"/>
      <c r="RVR1" s="68"/>
      <c r="RVS1" s="68"/>
      <c r="RVT1" s="68"/>
      <c r="RVU1" s="68"/>
      <c r="RVV1" s="68"/>
      <c r="RVW1" s="68"/>
      <c r="RVX1" s="68"/>
      <c r="RVY1" s="68"/>
      <c r="RVZ1" s="68"/>
      <c r="RWA1" s="68"/>
      <c r="RWB1" s="68"/>
      <c r="RWC1" s="68"/>
      <c r="RWD1" s="68"/>
      <c r="RWE1" s="68"/>
      <c r="RWF1" s="68"/>
      <c r="RWG1" s="68"/>
      <c r="RWH1" s="68"/>
      <c r="RWI1" s="68"/>
      <c r="RWJ1" s="68"/>
      <c r="RWK1" s="68"/>
      <c r="RWL1" s="68"/>
      <c r="RWM1" s="68"/>
      <c r="RWN1" s="68"/>
      <c r="RWO1" s="68"/>
      <c r="RWP1" s="68"/>
      <c r="RWQ1" s="68"/>
      <c r="RWR1" s="68"/>
      <c r="RWS1" s="68"/>
      <c r="RWT1" s="68"/>
      <c r="RWU1" s="68"/>
      <c r="RWV1" s="68"/>
      <c r="RWW1" s="68"/>
      <c r="RWX1" s="68"/>
      <c r="RWY1" s="68"/>
      <c r="RWZ1" s="68"/>
      <c r="RXA1" s="68"/>
      <c r="RXB1" s="68"/>
      <c r="RXC1" s="68"/>
      <c r="RXD1" s="68"/>
      <c r="RXE1" s="68"/>
      <c r="RXF1" s="68"/>
      <c r="RXG1" s="68"/>
      <c r="RXH1" s="68"/>
      <c r="RXI1" s="68"/>
      <c r="RXJ1" s="68"/>
      <c r="RXK1" s="68"/>
      <c r="RXL1" s="68"/>
      <c r="RXM1" s="68"/>
      <c r="RXN1" s="68"/>
      <c r="RXO1" s="68"/>
      <c r="RXP1" s="68"/>
      <c r="RXQ1" s="68"/>
      <c r="RXR1" s="68"/>
      <c r="RXS1" s="68"/>
      <c r="RXT1" s="68"/>
      <c r="RXU1" s="68"/>
      <c r="RXV1" s="68"/>
      <c r="RXW1" s="68"/>
      <c r="RXX1" s="68"/>
      <c r="RXY1" s="68"/>
      <c r="RXZ1" s="68"/>
      <c r="RYA1" s="68"/>
      <c r="RYB1" s="68"/>
      <c r="RYC1" s="68"/>
      <c r="RYD1" s="68"/>
      <c r="RYE1" s="68"/>
      <c r="RYF1" s="68"/>
      <c r="RYG1" s="68"/>
      <c r="RYH1" s="68"/>
      <c r="RYI1" s="68"/>
      <c r="RYJ1" s="68"/>
      <c r="RYK1" s="68"/>
      <c r="RYL1" s="68"/>
      <c r="RYM1" s="68"/>
      <c r="RYN1" s="68"/>
      <c r="RYO1" s="68"/>
      <c r="RYP1" s="68"/>
      <c r="RYQ1" s="68"/>
      <c r="RYR1" s="68"/>
      <c r="RYS1" s="68"/>
      <c r="RYT1" s="68"/>
      <c r="RYU1" s="68"/>
      <c r="RYV1" s="68"/>
      <c r="RYW1" s="68"/>
      <c r="RYX1" s="68"/>
      <c r="RYY1" s="68"/>
      <c r="RYZ1" s="68"/>
      <c r="RZA1" s="68"/>
      <c r="RZB1" s="68"/>
      <c r="RZC1" s="68"/>
      <c r="RZD1" s="68"/>
      <c r="RZE1" s="68"/>
      <c r="RZF1" s="68"/>
      <c r="RZG1" s="68"/>
      <c r="RZH1" s="68"/>
      <c r="RZI1" s="68"/>
      <c r="RZJ1" s="68"/>
      <c r="RZK1" s="68"/>
      <c r="RZL1" s="68"/>
      <c r="RZM1" s="68"/>
      <c r="RZN1" s="68"/>
      <c r="RZO1" s="68"/>
      <c r="RZP1" s="68"/>
      <c r="RZQ1" s="68"/>
      <c r="RZR1" s="68"/>
      <c r="RZS1" s="68"/>
      <c r="RZT1" s="68"/>
      <c r="RZU1" s="68"/>
      <c r="RZV1" s="68"/>
      <c r="RZW1" s="68"/>
      <c r="RZX1" s="68"/>
      <c r="RZY1" s="68"/>
      <c r="RZZ1" s="68"/>
      <c r="SAA1" s="68"/>
      <c r="SAB1" s="68"/>
      <c r="SAC1" s="68"/>
      <c r="SAD1" s="68"/>
      <c r="SAE1" s="68"/>
      <c r="SAF1" s="68"/>
      <c r="SAG1" s="68"/>
      <c r="SAH1" s="68"/>
      <c r="SAI1" s="68"/>
      <c r="SAJ1" s="68"/>
      <c r="SAK1" s="68"/>
      <c r="SAL1" s="68"/>
      <c r="SAM1" s="68"/>
      <c r="SAN1" s="68"/>
      <c r="SAO1" s="68"/>
      <c r="SAP1" s="68"/>
      <c r="SAQ1" s="68"/>
      <c r="SAR1" s="68"/>
      <c r="SAS1" s="68"/>
      <c r="SAT1" s="68"/>
      <c r="SAU1" s="68"/>
      <c r="SAV1" s="68"/>
      <c r="SAW1" s="68"/>
      <c r="SAX1" s="68"/>
      <c r="SAY1" s="68"/>
      <c r="SAZ1" s="68"/>
      <c r="SBA1" s="68"/>
      <c r="SBB1" s="68"/>
      <c r="SBC1" s="68"/>
      <c r="SBD1" s="68"/>
      <c r="SBE1" s="68"/>
      <c r="SBF1" s="68"/>
      <c r="SBG1" s="68"/>
      <c r="SBH1" s="68"/>
      <c r="SBI1" s="68"/>
      <c r="SBJ1" s="68"/>
      <c r="SBK1" s="68"/>
      <c r="SBL1" s="68"/>
      <c r="SBM1" s="68"/>
      <c r="SBN1" s="68"/>
      <c r="SBO1" s="68"/>
      <c r="SBP1" s="68"/>
      <c r="SBQ1" s="68"/>
      <c r="SBR1" s="68"/>
      <c r="SBS1" s="68"/>
      <c r="SBT1" s="68"/>
      <c r="SBU1" s="68"/>
      <c r="SBV1" s="68"/>
      <c r="SBW1" s="68"/>
      <c r="SBX1" s="68"/>
      <c r="SBY1" s="68"/>
      <c r="SBZ1" s="68"/>
      <c r="SCA1" s="68"/>
      <c r="SCB1" s="68"/>
      <c r="SCC1" s="68"/>
      <c r="SCD1" s="68"/>
      <c r="SCE1" s="68"/>
      <c r="SCF1" s="68"/>
      <c r="SCG1" s="68"/>
      <c r="SCH1" s="68"/>
      <c r="SCI1" s="68"/>
      <c r="SCJ1" s="68"/>
      <c r="SCK1" s="68"/>
      <c r="SCL1" s="68"/>
      <c r="SCM1" s="68"/>
      <c r="SCN1" s="68"/>
      <c r="SCO1" s="68"/>
      <c r="SCP1" s="68"/>
      <c r="SCQ1" s="68"/>
      <c r="SCR1" s="68"/>
      <c r="SCS1" s="68"/>
      <c r="SCT1" s="68"/>
      <c r="SCU1" s="68"/>
      <c r="SCV1" s="68"/>
      <c r="SCW1" s="68"/>
      <c r="SCX1" s="68"/>
      <c r="SCY1" s="68"/>
      <c r="SCZ1" s="68"/>
      <c r="SDA1" s="68"/>
      <c r="SDB1" s="68"/>
      <c r="SDC1" s="68"/>
      <c r="SDD1" s="68"/>
      <c r="SDE1" s="68"/>
      <c r="SDF1" s="68"/>
      <c r="SDG1" s="68"/>
      <c r="SDH1" s="68"/>
      <c r="SDI1" s="68"/>
      <c r="SDJ1" s="68"/>
      <c r="SDK1" s="68"/>
      <c r="SDL1" s="68"/>
      <c r="SDM1" s="68"/>
      <c r="SDN1" s="68"/>
      <c r="SDO1" s="68"/>
      <c r="SDP1" s="68"/>
      <c r="SDQ1" s="68"/>
      <c r="SDR1" s="68"/>
      <c r="SDS1" s="68"/>
      <c r="SDT1" s="68"/>
      <c r="SDU1" s="68"/>
      <c r="SDV1" s="68"/>
      <c r="SDW1" s="68"/>
      <c r="SDX1" s="68"/>
      <c r="SDY1" s="68"/>
      <c r="SDZ1" s="68"/>
      <c r="SEA1" s="68"/>
      <c r="SEB1" s="68"/>
      <c r="SEC1" s="68"/>
      <c r="SED1" s="68"/>
      <c r="SEE1" s="68"/>
      <c r="SEF1" s="68"/>
      <c r="SEG1" s="68"/>
      <c r="SEH1" s="68"/>
      <c r="SEI1" s="68"/>
      <c r="SEJ1" s="68"/>
      <c r="SEK1" s="68"/>
      <c r="SEL1" s="68"/>
      <c r="SEM1" s="68"/>
      <c r="SEN1" s="68"/>
      <c r="SEO1" s="68"/>
      <c r="SEP1" s="68"/>
      <c r="SEQ1" s="68"/>
      <c r="SER1" s="68"/>
      <c r="SES1" s="68"/>
      <c r="SET1" s="68"/>
      <c r="SEU1" s="68"/>
      <c r="SEV1" s="68"/>
      <c r="SEW1" s="68"/>
      <c r="SEX1" s="68"/>
      <c r="SEY1" s="68"/>
      <c r="SEZ1" s="68"/>
      <c r="SFA1" s="68"/>
      <c r="SFB1" s="68"/>
      <c r="SFC1" s="68"/>
      <c r="SFD1" s="68"/>
      <c r="SFE1" s="68"/>
      <c r="SFF1" s="68"/>
      <c r="SFG1" s="68"/>
      <c r="SFH1" s="68"/>
      <c r="SFI1" s="68"/>
      <c r="SFJ1" s="68"/>
      <c r="SFK1" s="68"/>
      <c r="SFL1" s="68"/>
      <c r="SFM1" s="68"/>
      <c r="SFN1" s="68"/>
      <c r="SFO1" s="68"/>
      <c r="SFP1" s="68"/>
      <c r="SFQ1" s="68"/>
      <c r="SFR1" s="68"/>
      <c r="SFS1" s="68"/>
      <c r="SFT1" s="68"/>
      <c r="SFU1" s="68"/>
      <c r="SFV1" s="68"/>
      <c r="SFW1" s="68"/>
      <c r="SFX1" s="68"/>
      <c r="SFY1" s="68"/>
      <c r="SFZ1" s="68"/>
      <c r="SGA1" s="68"/>
      <c r="SGB1" s="68"/>
      <c r="SGC1" s="68"/>
      <c r="SGD1" s="68"/>
      <c r="SGE1" s="68"/>
      <c r="SGF1" s="68"/>
      <c r="SGG1" s="68"/>
      <c r="SGH1" s="68"/>
      <c r="SGI1" s="68"/>
      <c r="SGJ1" s="68"/>
      <c r="SGK1" s="68"/>
      <c r="SGL1" s="68"/>
      <c r="SGM1" s="68"/>
      <c r="SGN1" s="68"/>
      <c r="SGO1" s="68"/>
      <c r="SGP1" s="68"/>
      <c r="SGQ1" s="68"/>
      <c r="SGR1" s="68"/>
      <c r="SGS1" s="68"/>
      <c r="SGT1" s="68"/>
      <c r="SGU1" s="68"/>
      <c r="SGV1" s="68"/>
      <c r="SGW1" s="68"/>
      <c r="SGX1" s="68"/>
      <c r="SGY1" s="68"/>
      <c r="SGZ1" s="68"/>
      <c r="SHA1" s="68"/>
      <c r="SHB1" s="68"/>
      <c r="SHC1" s="68"/>
      <c r="SHD1" s="68"/>
      <c r="SHE1" s="68"/>
      <c r="SHF1" s="68"/>
      <c r="SHG1" s="68"/>
      <c r="SHH1" s="68"/>
      <c r="SHI1" s="68"/>
      <c r="SHJ1" s="68"/>
      <c r="SHK1" s="68"/>
      <c r="SHL1" s="68"/>
      <c r="SHM1" s="68"/>
      <c r="SHN1" s="68"/>
      <c r="SHO1" s="68"/>
      <c r="SHP1" s="68"/>
      <c r="SHQ1" s="68"/>
      <c r="SHR1" s="68"/>
      <c r="SHS1" s="68"/>
      <c r="SHT1" s="68"/>
      <c r="SHU1" s="68"/>
      <c r="SHV1" s="68"/>
      <c r="SHW1" s="68"/>
      <c r="SHX1" s="68"/>
      <c r="SHY1" s="68"/>
      <c r="SHZ1" s="68"/>
      <c r="SIA1" s="68"/>
      <c r="SIB1" s="68"/>
      <c r="SIC1" s="68"/>
      <c r="SID1" s="68"/>
      <c r="SIE1" s="68"/>
      <c r="SIF1" s="68"/>
      <c r="SIG1" s="68"/>
      <c r="SIH1" s="68"/>
      <c r="SII1" s="68"/>
      <c r="SIJ1" s="68"/>
      <c r="SIK1" s="68"/>
      <c r="SIL1" s="68"/>
      <c r="SIM1" s="68"/>
      <c r="SIN1" s="68"/>
      <c r="SIO1" s="68"/>
      <c r="SIP1" s="68"/>
      <c r="SIQ1" s="68"/>
      <c r="SIR1" s="68"/>
      <c r="SIS1" s="68"/>
      <c r="SIT1" s="68"/>
      <c r="SIU1" s="68"/>
      <c r="SIV1" s="68"/>
      <c r="SIW1" s="68"/>
      <c r="SIX1" s="68"/>
      <c r="SIY1" s="68"/>
      <c r="SIZ1" s="68"/>
      <c r="SJA1" s="68"/>
      <c r="SJB1" s="68"/>
      <c r="SJC1" s="68"/>
      <c r="SJD1" s="68"/>
      <c r="SJE1" s="68"/>
      <c r="SJF1" s="68"/>
      <c r="SJG1" s="68"/>
      <c r="SJH1" s="68"/>
      <c r="SJI1" s="68"/>
      <c r="SJJ1" s="68"/>
      <c r="SJK1" s="68"/>
      <c r="SJL1" s="68"/>
      <c r="SJM1" s="68"/>
      <c r="SJN1" s="68"/>
      <c r="SJO1" s="68"/>
      <c r="SJP1" s="68"/>
      <c r="SJQ1" s="68"/>
      <c r="SJR1" s="68"/>
      <c r="SJS1" s="68"/>
      <c r="SJT1" s="68"/>
      <c r="SJU1" s="68"/>
      <c r="SJV1" s="68"/>
      <c r="SJW1" s="68"/>
      <c r="SJX1" s="68"/>
      <c r="SJY1" s="68"/>
      <c r="SJZ1" s="68"/>
      <c r="SKA1" s="68"/>
      <c r="SKB1" s="68"/>
      <c r="SKC1" s="68"/>
      <c r="SKD1" s="68"/>
      <c r="SKE1" s="68"/>
      <c r="SKF1" s="68"/>
      <c r="SKG1" s="68"/>
      <c r="SKH1" s="68"/>
      <c r="SKI1" s="68"/>
      <c r="SKJ1" s="68"/>
      <c r="SKK1" s="68"/>
      <c r="SKL1" s="68"/>
      <c r="SKM1" s="68"/>
      <c r="SKN1" s="68"/>
      <c r="SKO1" s="68"/>
      <c r="SKP1" s="68"/>
      <c r="SKQ1" s="68"/>
      <c r="SKR1" s="68"/>
      <c r="SKS1" s="68"/>
      <c r="SKT1" s="68"/>
      <c r="SKU1" s="68"/>
      <c r="SKV1" s="68"/>
      <c r="SKW1" s="68"/>
      <c r="SKX1" s="68"/>
      <c r="SKY1" s="68"/>
      <c r="SKZ1" s="68"/>
      <c r="SLA1" s="68"/>
      <c r="SLB1" s="68"/>
      <c r="SLC1" s="68"/>
      <c r="SLD1" s="68"/>
      <c r="SLE1" s="68"/>
      <c r="SLF1" s="68"/>
      <c r="SLG1" s="68"/>
      <c r="SLH1" s="68"/>
      <c r="SLI1" s="68"/>
      <c r="SLJ1" s="68"/>
      <c r="SLK1" s="68"/>
      <c r="SLL1" s="68"/>
      <c r="SLM1" s="68"/>
      <c r="SLN1" s="68"/>
      <c r="SLO1" s="68"/>
      <c r="SLP1" s="68"/>
      <c r="SLQ1" s="68"/>
      <c r="SLR1" s="68"/>
      <c r="SLS1" s="68"/>
      <c r="SLT1" s="68"/>
      <c r="SLU1" s="68"/>
      <c r="SLV1" s="68"/>
      <c r="SLW1" s="68"/>
      <c r="SLX1" s="68"/>
      <c r="SLY1" s="68"/>
      <c r="SLZ1" s="68"/>
      <c r="SMA1" s="68"/>
      <c r="SMB1" s="68"/>
      <c r="SMC1" s="68"/>
      <c r="SMD1" s="68"/>
      <c r="SME1" s="68"/>
      <c r="SMF1" s="68"/>
      <c r="SMG1" s="68"/>
      <c r="SMH1" s="68"/>
      <c r="SMI1" s="68"/>
      <c r="SMJ1" s="68"/>
      <c r="SMK1" s="68"/>
      <c r="SML1" s="68"/>
      <c r="SMM1" s="68"/>
      <c r="SMN1" s="68"/>
      <c r="SMO1" s="68"/>
      <c r="SMP1" s="68"/>
      <c r="SMQ1" s="68"/>
      <c r="SMR1" s="68"/>
      <c r="SMS1" s="68"/>
      <c r="SMT1" s="68"/>
      <c r="SMU1" s="68"/>
      <c r="SMV1" s="68"/>
      <c r="SMW1" s="68"/>
      <c r="SMX1" s="68"/>
      <c r="SMY1" s="68"/>
      <c r="SMZ1" s="68"/>
      <c r="SNA1" s="68"/>
      <c r="SNB1" s="68"/>
      <c r="SNC1" s="68"/>
      <c r="SND1" s="68"/>
      <c r="SNE1" s="68"/>
      <c r="SNF1" s="68"/>
      <c r="SNG1" s="68"/>
      <c r="SNH1" s="68"/>
      <c r="SNI1" s="68"/>
      <c r="SNJ1" s="68"/>
      <c r="SNK1" s="68"/>
      <c r="SNL1" s="68"/>
      <c r="SNM1" s="68"/>
      <c r="SNN1" s="68"/>
      <c r="SNO1" s="68"/>
      <c r="SNP1" s="68"/>
      <c r="SNQ1" s="68"/>
      <c r="SNR1" s="68"/>
      <c r="SNS1" s="68"/>
      <c r="SNT1" s="68"/>
      <c r="SNU1" s="68"/>
      <c r="SNV1" s="68"/>
      <c r="SNW1" s="68"/>
      <c r="SNX1" s="68"/>
      <c r="SNY1" s="68"/>
      <c r="SNZ1" s="68"/>
      <c r="SOA1" s="68"/>
      <c r="SOB1" s="68"/>
      <c r="SOC1" s="68"/>
      <c r="SOD1" s="68"/>
      <c r="SOE1" s="68"/>
      <c r="SOF1" s="68"/>
      <c r="SOG1" s="68"/>
      <c r="SOH1" s="68"/>
      <c r="SOI1" s="68"/>
      <c r="SOJ1" s="68"/>
      <c r="SOK1" s="68"/>
      <c r="SOL1" s="68"/>
      <c r="SOM1" s="68"/>
      <c r="SON1" s="68"/>
      <c r="SOO1" s="68"/>
      <c r="SOP1" s="68"/>
      <c r="SOQ1" s="68"/>
      <c r="SOR1" s="68"/>
      <c r="SOS1" s="68"/>
      <c r="SOT1" s="68"/>
      <c r="SOU1" s="68"/>
      <c r="SOV1" s="68"/>
      <c r="SOW1" s="68"/>
      <c r="SOX1" s="68"/>
      <c r="SOY1" s="68"/>
      <c r="SOZ1" s="68"/>
      <c r="SPA1" s="68"/>
      <c r="SPB1" s="68"/>
      <c r="SPC1" s="68"/>
      <c r="SPD1" s="68"/>
      <c r="SPE1" s="68"/>
      <c r="SPF1" s="68"/>
      <c r="SPG1" s="68"/>
      <c r="SPH1" s="68"/>
      <c r="SPI1" s="68"/>
      <c r="SPJ1" s="68"/>
      <c r="SPK1" s="68"/>
      <c r="SPL1" s="68"/>
      <c r="SPM1" s="68"/>
      <c r="SPN1" s="68"/>
      <c r="SPO1" s="68"/>
      <c r="SPP1" s="68"/>
      <c r="SPQ1" s="68"/>
      <c r="SPR1" s="68"/>
      <c r="SPS1" s="68"/>
      <c r="SPT1" s="68"/>
      <c r="SPU1" s="68"/>
      <c r="SPV1" s="68"/>
      <c r="SPW1" s="68"/>
      <c r="SPX1" s="68"/>
      <c r="SPY1" s="68"/>
      <c r="SPZ1" s="68"/>
      <c r="SQA1" s="68"/>
      <c r="SQB1" s="68"/>
      <c r="SQC1" s="68"/>
      <c r="SQD1" s="68"/>
      <c r="SQE1" s="68"/>
      <c r="SQF1" s="68"/>
      <c r="SQG1" s="68"/>
      <c r="SQH1" s="68"/>
      <c r="SQI1" s="68"/>
      <c r="SQJ1" s="68"/>
      <c r="SQK1" s="68"/>
      <c r="SQL1" s="68"/>
      <c r="SQM1" s="68"/>
      <c r="SQN1" s="68"/>
      <c r="SQO1" s="68"/>
      <c r="SQP1" s="68"/>
      <c r="SQQ1" s="68"/>
      <c r="SQR1" s="68"/>
      <c r="SQS1" s="68"/>
      <c r="SQT1" s="68"/>
      <c r="SQU1" s="68"/>
      <c r="SQV1" s="68"/>
      <c r="SQW1" s="68"/>
      <c r="SQX1" s="68"/>
      <c r="SQY1" s="68"/>
      <c r="SQZ1" s="68"/>
      <c r="SRA1" s="68"/>
      <c r="SRB1" s="68"/>
      <c r="SRC1" s="68"/>
      <c r="SRD1" s="68"/>
      <c r="SRE1" s="68"/>
      <c r="SRF1" s="68"/>
      <c r="SRG1" s="68"/>
      <c r="SRH1" s="68"/>
      <c r="SRI1" s="68"/>
      <c r="SRJ1" s="68"/>
      <c r="SRK1" s="68"/>
      <c r="SRL1" s="68"/>
      <c r="SRM1" s="68"/>
      <c r="SRN1" s="68"/>
      <c r="SRO1" s="68"/>
      <c r="SRP1" s="68"/>
      <c r="SRQ1" s="68"/>
      <c r="SRR1" s="68"/>
      <c r="SRS1" s="68"/>
      <c r="SRT1" s="68"/>
      <c r="SRU1" s="68"/>
      <c r="SRV1" s="68"/>
      <c r="SRW1" s="68"/>
      <c r="SRX1" s="68"/>
      <c r="SRY1" s="68"/>
      <c r="SRZ1" s="68"/>
      <c r="SSA1" s="68"/>
      <c r="SSB1" s="68"/>
      <c r="SSC1" s="68"/>
      <c r="SSD1" s="68"/>
      <c r="SSE1" s="68"/>
      <c r="SSF1" s="68"/>
      <c r="SSG1" s="68"/>
      <c r="SSH1" s="68"/>
      <c r="SSI1" s="68"/>
      <c r="SSJ1" s="68"/>
      <c r="SSK1" s="68"/>
      <c r="SSL1" s="68"/>
      <c r="SSM1" s="68"/>
      <c r="SSN1" s="68"/>
      <c r="SSO1" s="68"/>
      <c r="SSP1" s="68"/>
      <c r="SSQ1" s="68"/>
      <c r="SSR1" s="68"/>
      <c r="SSS1" s="68"/>
      <c r="SST1" s="68"/>
      <c r="SSU1" s="68"/>
      <c r="SSV1" s="68"/>
      <c r="SSW1" s="68"/>
      <c r="SSX1" s="68"/>
      <c r="SSY1" s="68"/>
      <c r="SSZ1" s="68"/>
      <c r="STA1" s="68"/>
      <c r="STB1" s="68"/>
      <c r="STC1" s="68"/>
      <c r="STD1" s="68"/>
      <c r="STE1" s="68"/>
      <c r="STF1" s="68"/>
      <c r="STG1" s="68"/>
      <c r="STH1" s="68"/>
      <c r="STI1" s="68"/>
      <c r="STJ1" s="68"/>
      <c r="STK1" s="68"/>
      <c r="STL1" s="68"/>
      <c r="STM1" s="68"/>
      <c r="STN1" s="68"/>
      <c r="STO1" s="68"/>
      <c r="STP1" s="68"/>
      <c r="STQ1" s="68"/>
      <c r="STR1" s="68"/>
      <c r="STS1" s="68"/>
      <c r="STT1" s="68"/>
      <c r="STU1" s="68"/>
      <c r="STV1" s="68"/>
      <c r="STW1" s="68"/>
      <c r="STX1" s="68"/>
      <c r="STY1" s="68"/>
      <c r="STZ1" s="68"/>
      <c r="SUA1" s="68"/>
      <c r="SUB1" s="68"/>
      <c r="SUC1" s="68"/>
      <c r="SUD1" s="68"/>
      <c r="SUE1" s="68"/>
      <c r="SUF1" s="68"/>
      <c r="SUG1" s="68"/>
      <c r="SUH1" s="68"/>
      <c r="SUI1" s="68"/>
      <c r="SUJ1" s="68"/>
      <c r="SUK1" s="68"/>
      <c r="SUL1" s="68"/>
      <c r="SUM1" s="68"/>
      <c r="SUN1" s="68"/>
      <c r="SUO1" s="68"/>
      <c r="SUP1" s="68"/>
      <c r="SUQ1" s="68"/>
      <c r="SUR1" s="68"/>
      <c r="SUS1" s="68"/>
      <c r="SUT1" s="68"/>
      <c r="SUU1" s="68"/>
      <c r="SUV1" s="68"/>
      <c r="SUW1" s="68"/>
      <c r="SUX1" s="68"/>
      <c r="SUY1" s="68"/>
      <c r="SUZ1" s="68"/>
      <c r="SVA1" s="68"/>
      <c r="SVB1" s="68"/>
      <c r="SVC1" s="68"/>
      <c r="SVD1" s="68"/>
      <c r="SVE1" s="68"/>
      <c r="SVF1" s="68"/>
      <c r="SVG1" s="68"/>
      <c r="SVH1" s="68"/>
      <c r="SVI1" s="68"/>
      <c r="SVJ1" s="68"/>
      <c r="SVK1" s="68"/>
      <c r="SVL1" s="68"/>
      <c r="SVM1" s="68"/>
      <c r="SVN1" s="68"/>
      <c r="SVO1" s="68"/>
      <c r="SVP1" s="68"/>
      <c r="SVQ1" s="68"/>
      <c r="SVR1" s="68"/>
      <c r="SVS1" s="68"/>
      <c r="SVT1" s="68"/>
      <c r="SVU1" s="68"/>
      <c r="SVV1" s="68"/>
      <c r="SVW1" s="68"/>
      <c r="SVX1" s="68"/>
      <c r="SVY1" s="68"/>
      <c r="SVZ1" s="68"/>
      <c r="SWA1" s="68"/>
      <c r="SWB1" s="68"/>
      <c r="SWC1" s="68"/>
      <c r="SWD1" s="68"/>
      <c r="SWE1" s="68"/>
      <c r="SWF1" s="68"/>
      <c r="SWG1" s="68"/>
      <c r="SWH1" s="68"/>
      <c r="SWI1" s="68"/>
      <c r="SWJ1" s="68"/>
      <c r="SWK1" s="68"/>
      <c r="SWL1" s="68"/>
      <c r="SWM1" s="68"/>
      <c r="SWN1" s="68"/>
      <c r="SWO1" s="68"/>
      <c r="SWP1" s="68"/>
      <c r="SWQ1" s="68"/>
      <c r="SWR1" s="68"/>
      <c r="SWS1" s="68"/>
      <c r="SWT1" s="68"/>
      <c r="SWU1" s="68"/>
      <c r="SWV1" s="68"/>
      <c r="SWW1" s="68"/>
      <c r="SWX1" s="68"/>
      <c r="SWY1" s="68"/>
      <c r="SWZ1" s="68"/>
      <c r="SXA1" s="68"/>
      <c r="SXB1" s="68"/>
      <c r="SXC1" s="68"/>
      <c r="SXD1" s="68"/>
      <c r="SXE1" s="68"/>
      <c r="SXF1" s="68"/>
      <c r="SXG1" s="68"/>
      <c r="SXH1" s="68"/>
      <c r="SXI1" s="68"/>
      <c r="SXJ1" s="68"/>
      <c r="SXK1" s="68"/>
      <c r="SXL1" s="68"/>
      <c r="SXM1" s="68"/>
      <c r="SXN1" s="68"/>
      <c r="SXO1" s="68"/>
      <c r="SXP1" s="68"/>
      <c r="SXQ1" s="68"/>
      <c r="SXR1" s="68"/>
      <c r="SXS1" s="68"/>
      <c r="SXT1" s="68"/>
      <c r="SXU1" s="68"/>
      <c r="SXV1" s="68"/>
      <c r="SXW1" s="68"/>
      <c r="SXX1" s="68"/>
      <c r="SXY1" s="68"/>
      <c r="SXZ1" s="68"/>
      <c r="SYA1" s="68"/>
      <c r="SYB1" s="68"/>
      <c r="SYC1" s="68"/>
      <c r="SYD1" s="68"/>
      <c r="SYE1" s="68"/>
      <c r="SYF1" s="68"/>
      <c r="SYG1" s="68"/>
      <c r="SYH1" s="68"/>
      <c r="SYI1" s="68"/>
      <c r="SYJ1" s="68"/>
      <c r="SYK1" s="68"/>
      <c r="SYL1" s="68"/>
      <c r="SYM1" s="68"/>
      <c r="SYN1" s="68"/>
      <c r="SYO1" s="68"/>
      <c r="SYP1" s="68"/>
      <c r="SYQ1" s="68"/>
      <c r="SYR1" s="68"/>
      <c r="SYS1" s="68"/>
      <c r="SYT1" s="68"/>
      <c r="SYU1" s="68"/>
      <c r="SYV1" s="68"/>
      <c r="SYW1" s="68"/>
      <c r="SYX1" s="68"/>
      <c r="SYY1" s="68"/>
      <c r="SYZ1" s="68"/>
      <c r="SZA1" s="68"/>
      <c r="SZB1" s="68"/>
      <c r="SZC1" s="68"/>
      <c r="SZD1" s="68"/>
      <c r="SZE1" s="68"/>
      <c r="SZF1" s="68"/>
      <c r="SZG1" s="68"/>
      <c r="SZH1" s="68"/>
      <c r="SZI1" s="68"/>
      <c r="SZJ1" s="68"/>
      <c r="SZK1" s="68"/>
      <c r="SZL1" s="68"/>
      <c r="SZM1" s="68"/>
      <c r="SZN1" s="68"/>
      <c r="SZO1" s="68"/>
      <c r="SZP1" s="68"/>
      <c r="SZQ1" s="68"/>
      <c r="SZR1" s="68"/>
      <c r="SZS1" s="68"/>
      <c r="SZT1" s="68"/>
      <c r="SZU1" s="68"/>
      <c r="SZV1" s="68"/>
      <c r="SZW1" s="68"/>
      <c r="SZX1" s="68"/>
      <c r="SZY1" s="68"/>
      <c r="SZZ1" s="68"/>
      <c r="TAA1" s="68"/>
      <c r="TAB1" s="68"/>
      <c r="TAC1" s="68"/>
      <c r="TAD1" s="68"/>
      <c r="TAE1" s="68"/>
      <c r="TAF1" s="68"/>
      <c r="TAG1" s="68"/>
      <c r="TAH1" s="68"/>
      <c r="TAI1" s="68"/>
      <c r="TAJ1" s="68"/>
      <c r="TAK1" s="68"/>
      <c r="TAL1" s="68"/>
      <c r="TAM1" s="68"/>
      <c r="TAN1" s="68"/>
      <c r="TAO1" s="68"/>
      <c r="TAP1" s="68"/>
      <c r="TAQ1" s="68"/>
      <c r="TAR1" s="68"/>
      <c r="TAS1" s="68"/>
      <c r="TAT1" s="68"/>
      <c r="TAU1" s="68"/>
      <c r="TAV1" s="68"/>
      <c r="TAW1" s="68"/>
      <c r="TAX1" s="68"/>
      <c r="TAY1" s="68"/>
      <c r="TAZ1" s="68"/>
      <c r="TBA1" s="68"/>
      <c r="TBB1" s="68"/>
      <c r="TBC1" s="68"/>
      <c r="TBD1" s="68"/>
      <c r="TBE1" s="68"/>
      <c r="TBF1" s="68"/>
      <c r="TBG1" s="68"/>
      <c r="TBH1" s="68"/>
      <c r="TBI1" s="68"/>
      <c r="TBJ1" s="68"/>
      <c r="TBK1" s="68"/>
      <c r="TBL1" s="68"/>
      <c r="TBM1" s="68"/>
      <c r="TBN1" s="68"/>
      <c r="TBO1" s="68"/>
      <c r="TBP1" s="68"/>
      <c r="TBQ1" s="68"/>
      <c r="TBR1" s="68"/>
      <c r="TBS1" s="68"/>
      <c r="TBT1" s="68"/>
      <c r="TBU1" s="68"/>
      <c r="TBV1" s="68"/>
      <c r="TBW1" s="68"/>
      <c r="TBX1" s="68"/>
      <c r="TBY1" s="68"/>
      <c r="TBZ1" s="68"/>
      <c r="TCA1" s="68"/>
      <c r="TCB1" s="68"/>
      <c r="TCC1" s="68"/>
      <c r="TCD1" s="68"/>
      <c r="TCE1" s="68"/>
      <c r="TCF1" s="68"/>
      <c r="TCG1" s="68"/>
      <c r="TCH1" s="68"/>
      <c r="TCI1" s="68"/>
      <c r="TCJ1" s="68"/>
      <c r="TCK1" s="68"/>
      <c r="TCL1" s="68"/>
      <c r="TCM1" s="68"/>
      <c r="TCN1" s="68"/>
      <c r="TCO1" s="68"/>
      <c r="TCP1" s="68"/>
      <c r="TCQ1" s="68"/>
      <c r="TCR1" s="68"/>
      <c r="TCS1" s="68"/>
      <c r="TCT1" s="68"/>
      <c r="TCU1" s="68"/>
      <c r="TCV1" s="68"/>
      <c r="TCW1" s="68"/>
      <c r="TCX1" s="68"/>
      <c r="TCY1" s="68"/>
      <c r="TCZ1" s="68"/>
      <c r="TDA1" s="68"/>
      <c r="TDB1" s="68"/>
      <c r="TDC1" s="68"/>
      <c r="TDD1" s="68"/>
      <c r="TDE1" s="68"/>
      <c r="TDF1" s="68"/>
      <c r="TDG1" s="68"/>
      <c r="TDH1" s="68"/>
      <c r="TDI1" s="68"/>
      <c r="TDJ1" s="68"/>
      <c r="TDK1" s="68"/>
      <c r="TDL1" s="68"/>
      <c r="TDM1" s="68"/>
      <c r="TDN1" s="68"/>
      <c r="TDO1" s="68"/>
      <c r="TDP1" s="68"/>
      <c r="TDQ1" s="68"/>
      <c r="TDR1" s="68"/>
      <c r="TDS1" s="68"/>
      <c r="TDT1" s="68"/>
      <c r="TDU1" s="68"/>
      <c r="TDV1" s="68"/>
      <c r="TDW1" s="68"/>
      <c r="TDX1" s="68"/>
      <c r="TDY1" s="68"/>
      <c r="TDZ1" s="68"/>
      <c r="TEA1" s="68"/>
      <c r="TEB1" s="68"/>
      <c r="TEC1" s="68"/>
      <c r="TED1" s="68"/>
      <c r="TEE1" s="68"/>
      <c r="TEF1" s="68"/>
      <c r="TEG1" s="68"/>
      <c r="TEH1" s="68"/>
      <c r="TEI1" s="68"/>
      <c r="TEJ1" s="68"/>
      <c r="TEK1" s="68"/>
      <c r="TEL1" s="68"/>
      <c r="TEM1" s="68"/>
      <c r="TEN1" s="68"/>
      <c r="TEO1" s="68"/>
      <c r="TEP1" s="68"/>
      <c r="TEQ1" s="68"/>
      <c r="TER1" s="68"/>
      <c r="TES1" s="68"/>
      <c r="TET1" s="68"/>
      <c r="TEU1" s="68"/>
      <c r="TEV1" s="68"/>
      <c r="TEW1" s="68"/>
      <c r="TEX1" s="68"/>
      <c r="TEY1" s="68"/>
      <c r="TEZ1" s="68"/>
      <c r="TFA1" s="68"/>
      <c r="TFB1" s="68"/>
      <c r="TFC1" s="68"/>
      <c r="TFD1" s="68"/>
      <c r="TFE1" s="68"/>
      <c r="TFF1" s="68"/>
      <c r="TFG1" s="68"/>
      <c r="TFH1" s="68"/>
      <c r="TFI1" s="68"/>
      <c r="TFJ1" s="68"/>
      <c r="TFK1" s="68"/>
      <c r="TFL1" s="68"/>
      <c r="TFM1" s="68"/>
      <c r="TFN1" s="68"/>
      <c r="TFO1" s="68"/>
      <c r="TFP1" s="68"/>
      <c r="TFQ1" s="68"/>
      <c r="TFR1" s="68"/>
      <c r="TFS1" s="68"/>
      <c r="TFT1" s="68"/>
      <c r="TFU1" s="68"/>
      <c r="TFV1" s="68"/>
      <c r="TFW1" s="68"/>
      <c r="TFX1" s="68"/>
      <c r="TFY1" s="68"/>
      <c r="TFZ1" s="68"/>
      <c r="TGA1" s="68"/>
      <c r="TGB1" s="68"/>
      <c r="TGC1" s="68"/>
      <c r="TGD1" s="68"/>
      <c r="TGE1" s="68"/>
      <c r="TGF1" s="68"/>
      <c r="TGG1" s="68"/>
      <c r="TGH1" s="68"/>
      <c r="TGI1" s="68"/>
      <c r="TGJ1" s="68"/>
      <c r="TGK1" s="68"/>
      <c r="TGL1" s="68"/>
      <c r="TGM1" s="68"/>
      <c r="TGN1" s="68"/>
      <c r="TGO1" s="68"/>
      <c r="TGP1" s="68"/>
      <c r="TGQ1" s="68"/>
      <c r="TGR1" s="68"/>
      <c r="TGS1" s="68"/>
      <c r="TGT1" s="68"/>
      <c r="TGU1" s="68"/>
      <c r="TGV1" s="68"/>
      <c r="TGW1" s="68"/>
      <c r="TGX1" s="68"/>
      <c r="TGY1" s="68"/>
      <c r="TGZ1" s="68"/>
      <c r="THA1" s="68"/>
      <c r="THB1" s="68"/>
      <c r="THC1" s="68"/>
      <c r="THD1" s="68"/>
      <c r="THE1" s="68"/>
      <c r="THF1" s="68"/>
      <c r="THG1" s="68"/>
      <c r="THH1" s="68"/>
      <c r="THI1" s="68"/>
      <c r="THJ1" s="68"/>
      <c r="THK1" s="68"/>
      <c r="THL1" s="68"/>
      <c r="THM1" s="68"/>
      <c r="THN1" s="68"/>
      <c r="THO1" s="68"/>
      <c r="THP1" s="68"/>
      <c r="THQ1" s="68"/>
      <c r="THR1" s="68"/>
      <c r="THS1" s="68"/>
      <c r="THT1" s="68"/>
      <c r="THU1" s="68"/>
      <c r="THV1" s="68"/>
      <c r="THW1" s="68"/>
      <c r="THX1" s="68"/>
      <c r="THY1" s="68"/>
      <c r="THZ1" s="68"/>
      <c r="TIA1" s="68"/>
      <c r="TIB1" s="68"/>
      <c r="TIC1" s="68"/>
      <c r="TID1" s="68"/>
      <c r="TIE1" s="68"/>
      <c r="TIF1" s="68"/>
      <c r="TIG1" s="68"/>
      <c r="TIH1" s="68"/>
      <c r="TII1" s="68"/>
      <c r="TIJ1" s="68"/>
      <c r="TIK1" s="68"/>
      <c r="TIL1" s="68"/>
      <c r="TIM1" s="68"/>
      <c r="TIN1" s="68"/>
      <c r="TIO1" s="68"/>
      <c r="TIP1" s="68"/>
      <c r="TIQ1" s="68"/>
      <c r="TIR1" s="68"/>
      <c r="TIS1" s="68"/>
      <c r="TIT1" s="68"/>
      <c r="TIU1" s="68"/>
      <c r="TIV1" s="68"/>
      <c r="TIW1" s="68"/>
      <c r="TIX1" s="68"/>
      <c r="TIY1" s="68"/>
      <c r="TIZ1" s="68"/>
      <c r="TJA1" s="68"/>
      <c r="TJB1" s="68"/>
      <c r="TJC1" s="68"/>
      <c r="TJD1" s="68"/>
      <c r="TJE1" s="68"/>
      <c r="TJF1" s="68"/>
      <c r="TJG1" s="68"/>
      <c r="TJH1" s="68"/>
      <c r="TJI1" s="68"/>
      <c r="TJJ1" s="68"/>
      <c r="TJK1" s="68"/>
      <c r="TJL1" s="68"/>
      <c r="TJM1" s="68"/>
      <c r="TJN1" s="68"/>
      <c r="TJO1" s="68"/>
      <c r="TJP1" s="68"/>
      <c r="TJQ1" s="68"/>
      <c r="TJR1" s="68"/>
      <c r="TJS1" s="68"/>
      <c r="TJT1" s="68"/>
      <c r="TJU1" s="68"/>
      <c r="TJV1" s="68"/>
      <c r="TJW1" s="68"/>
      <c r="TJX1" s="68"/>
      <c r="TJY1" s="68"/>
      <c r="TJZ1" s="68"/>
      <c r="TKA1" s="68"/>
      <c r="TKB1" s="68"/>
      <c r="TKC1" s="68"/>
      <c r="TKD1" s="68"/>
      <c r="TKE1" s="68"/>
      <c r="TKF1" s="68"/>
      <c r="TKG1" s="68"/>
      <c r="TKH1" s="68"/>
      <c r="TKI1" s="68"/>
      <c r="TKJ1" s="68"/>
      <c r="TKK1" s="68"/>
      <c r="TKL1" s="68"/>
      <c r="TKM1" s="68"/>
      <c r="TKN1" s="68"/>
      <c r="TKO1" s="68"/>
      <c r="TKP1" s="68"/>
      <c r="TKQ1" s="68"/>
      <c r="TKR1" s="68"/>
      <c r="TKS1" s="68"/>
      <c r="TKT1" s="68"/>
      <c r="TKU1" s="68"/>
      <c r="TKV1" s="68"/>
      <c r="TKW1" s="68"/>
      <c r="TKX1" s="68"/>
      <c r="TKY1" s="68"/>
      <c r="TKZ1" s="68"/>
      <c r="TLA1" s="68"/>
      <c r="TLB1" s="68"/>
      <c r="TLC1" s="68"/>
      <c r="TLD1" s="68"/>
      <c r="TLE1" s="68"/>
      <c r="TLF1" s="68"/>
      <c r="TLG1" s="68"/>
      <c r="TLH1" s="68"/>
      <c r="TLI1" s="68"/>
      <c r="TLJ1" s="68"/>
      <c r="TLK1" s="68"/>
      <c r="TLL1" s="68"/>
      <c r="TLM1" s="68"/>
      <c r="TLN1" s="68"/>
      <c r="TLO1" s="68"/>
      <c r="TLP1" s="68"/>
      <c r="TLQ1" s="68"/>
      <c r="TLR1" s="68"/>
      <c r="TLS1" s="68"/>
      <c r="TLT1" s="68"/>
      <c r="TLU1" s="68"/>
      <c r="TLV1" s="68"/>
      <c r="TLW1" s="68"/>
      <c r="TLX1" s="68"/>
      <c r="TLY1" s="68"/>
      <c r="TLZ1" s="68"/>
      <c r="TMA1" s="68"/>
      <c r="TMB1" s="68"/>
      <c r="TMC1" s="68"/>
      <c r="TMD1" s="68"/>
      <c r="TME1" s="68"/>
      <c r="TMF1" s="68"/>
      <c r="TMG1" s="68"/>
      <c r="TMH1" s="68"/>
      <c r="TMI1" s="68"/>
      <c r="TMJ1" s="68"/>
      <c r="TMK1" s="68"/>
      <c r="TML1" s="68"/>
      <c r="TMM1" s="68"/>
      <c r="TMN1" s="68"/>
      <c r="TMO1" s="68"/>
      <c r="TMP1" s="68"/>
      <c r="TMQ1" s="68"/>
      <c r="TMR1" s="68"/>
      <c r="TMS1" s="68"/>
      <c r="TMT1" s="68"/>
      <c r="TMU1" s="68"/>
      <c r="TMV1" s="68"/>
      <c r="TMW1" s="68"/>
      <c r="TMX1" s="68"/>
      <c r="TMY1" s="68"/>
      <c r="TMZ1" s="68"/>
      <c r="TNA1" s="68"/>
      <c r="TNB1" s="68"/>
      <c r="TNC1" s="68"/>
      <c r="TND1" s="68"/>
      <c r="TNE1" s="68"/>
      <c r="TNF1" s="68"/>
      <c r="TNG1" s="68"/>
      <c r="TNH1" s="68"/>
      <c r="TNI1" s="68"/>
      <c r="TNJ1" s="68"/>
      <c r="TNK1" s="68"/>
      <c r="TNL1" s="68"/>
      <c r="TNM1" s="68"/>
      <c r="TNN1" s="68"/>
      <c r="TNO1" s="68"/>
      <c r="TNP1" s="68"/>
      <c r="TNQ1" s="68"/>
      <c r="TNR1" s="68"/>
      <c r="TNS1" s="68"/>
      <c r="TNT1" s="68"/>
      <c r="TNU1" s="68"/>
      <c r="TNV1" s="68"/>
      <c r="TNW1" s="68"/>
      <c r="TNX1" s="68"/>
      <c r="TNY1" s="68"/>
      <c r="TNZ1" s="68"/>
      <c r="TOA1" s="68"/>
      <c r="TOB1" s="68"/>
      <c r="TOC1" s="68"/>
      <c r="TOD1" s="68"/>
      <c r="TOE1" s="68"/>
      <c r="TOF1" s="68"/>
      <c r="TOG1" s="68"/>
      <c r="TOH1" s="68"/>
      <c r="TOI1" s="68"/>
      <c r="TOJ1" s="68"/>
      <c r="TOK1" s="68"/>
      <c r="TOL1" s="68"/>
      <c r="TOM1" s="68"/>
      <c r="TON1" s="68"/>
      <c r="TOO1" s="68"/>
      <c r="TOP1" s="68"/>
      <c r="TOQ1" s="68"/>
      <c r="TOR1" s="68"/>
      <c r="TOS1" s="68"/>
      <c r="TOT1" s="68"/>
      <c r="TOU1" s="68"/>
      <c r="TOV1" s="68"/>
      <c r="TOW1" s="68"/>
      <c r="TOX1" s="68"/>
      <c r="TOY1" s="68"/>
      <c r="TOZ1" s="68"/>
      <c r="TPA1" s="68"/>
      <c r="TPB1" s="68"/>
      <c r="TPC1" s="68"/>
      <c r="TPD1" s="68"/>
      <c r="TPE1" s="68"/>
      <c r="TPF1" s="68"/>
      <c r="TPG1" s="68"/>
      <c r="TPH1" s="68"/>
      <c r="TPI1" s="68"/>
      <c r="TPJ1" s="68"/>
      <c r="TPK1" s="68"/>
      <c r="TPL1" s="68"/>
      <c r="TPM1" s="68"/>
      <c r="TPN1" s="68"/>
      <c r="TPO1" s="68"/>
      <c r="TPP1" s="68"/>
      <c r="TPQ1" s="68"/>
      <c r="TPR1" s="68"/>
      <c r="TPS1" s="68"/>
      <c r="TPT1" s="68"/>
      <c r="TPU1" s="68"/>
      <c r="TPV1" s="68"/>
      <c r="TPW1" s="68"/>
      <c r="TPX1" s="68"/>
      <c r="TPY1" s="68"/>
      <c r="TPZ1" s="68"/>
      <c r="TQA1" s="68"/>
      <c r="TQB1" s="68"/>
      <c r="TQC1" s="68"/>
      <c r="TQD1" s="68"/>
      <c r="TQE1" s="68"/>
      <c r="TQF1" s="68"/>
      <c r="TQG1" s="68"/>
      <c r="TQH1" s="68"/>
      <c r="TQI1" s="68"/>
      <c r="TQJ1" s="68"/>
      <c r="TQK1" s="68"/>
      <c r="TQL1" s="68"/>
      <c r="TQM1" s="68"/>
      <c r="TQN1" s="68"/>
      <c r="TQO1" s="68"/>
      <c r="TQP1" s="68"/>
      <c r="TQQ1" s="68"/>
      <c r="TQR1" s="68"/>
      <c r="TQS1" s="68"/>
      <c r="TQT1" s="68"/>
      <c r="TQU1" s="68"/>
      <c r="TQV1" s="68"/>
      <c r="TQW1" s="68"/>
      <c r="TQX1" s="68"/>
      <c r="TQY1" s="68"/>
      <c r="TQZ1" s="68"/>
      <c r="TRA1" s="68"/>
      <c r="TRB1" s="68"/>
      <c r="TRC1" s="68"/>
      <c r="TRD1" s="68"/>
      <c r="TRE1" s="68"/>
      <c r="TRF1" s="68"/>
      <c r="TRG1" s="68"/>
      <c r="TRH1" s="68"/>
      <c r="TRI1" s="68"/>
      <c r="TRJ1" s="68"/>
      <c r="TRK1" s="68"/>
      <c r="TRL1" s="68"/>
      <c r="TRM1" s="68"/>
      <c r="TRN1" s="68"/>
      <c r="TRO1" s="68"/>
      <c r="TRP1" s="68"/>
      <c r="TRQ1" s="68"/>
      <c r="TRR1" s="68"/>
      <c r="TRS1" s="68"/>
      <c r="TRT1" s="68"/>
      <c r="TRU1" s="68"/>
      <c r="TRV1" s="68"/>
      <c r="TRW1" s="68"/>
      <c r="TRX1" s="68"/>
      <c r="TRY1" s="68"/>
      <c r="TRZ1" s="68"/>
      <c r="TSA1" s="68"/>
      <c r="TSB1" s="68"/>
      <c r="TSC1" s="68"/>
      <c r="TSD1" s="68"/>
      <c r="TSE1" s="68"/>
      <c r="TSF1" s="68"/>
      <c r="TSG1" s="68"/>
      <c r="TSH1" s="68"/>
      <c r="TSI1" s="68"/>
      <c r="TSJ1" s="68"/>
      <c r="TSK1" s="68"/>
      <c r="TSL1" s="68"/>
      <c r="TSM1" s="68"/>
      <c r="TSN1" s="68"/>
      <c r="TSO1" s="68"/>
      <c r="TSP1" s="68"/>
      <c r="TSQ1" s="68"/>
      <c r="TSR1" s="68"/>
      <c r="TSS1" s="68"/>
      <c r="TST1" s="68"/>
      <c r="TSU1" s="68"/>
      <c r="TSV1" s="68"/>
      <c r="TSW1" s="68"/>
      <c r="TSX1" s="68"/>
      <c r="TSY1" s="68"/>
      <c r="TSZ1" s="68"/>
      <c r="TTA1" s="68"/>
      <c r="TTB1" s="68"/>
      <c r="TTC1" s="68"/>
      <c r="TTD1" s="68"/>
      <c r="TTE1" s="68"/>
      <c r="TTF1" s="68"/>
      <c r="TTG1" s="68"/>
      <c r="TTH1" s="68"/>
      <c r="TTI1" s="68"/>
      <c r="TTJ1" s="68"/>
      <c r="TTK1" s="68"/>
      <c r="TTL1" s="68"/>
      <c r="TTM1" s="68"/>
      <c r="TTN1" s="68"/>
      <c r="TTO1" s="68"/>
      <c r="TTP1" s="68"/>
      <c r="TTQ1" s="68"/>
      <c r="TTR1" s="68"/>
      <c r="TTS1" s="68"/>
      <c r="TTT1" s="68"/>
      <c r="TTU1" s="68"/>
      <c r="TTV1" s="68"/>
      <c r="TTW1" s="68"/>
      <c r="TTX1" s="68"/>
      <c r="TTY1" s="68"/>
      <c r="TTZ1" s="68"/>
      <c r="TUA1" s="68"/>
      <c r="TUB1" s="68"/>
      <c r="TUC1" s="68"/>
      <c r="TUD1" s="68"/>
      <c r="TUE1" s="68"/>
      <c r="TUF1" s="68"/>
      <c r="TUG1" s="68"/>
      <c r="TUH1" s="68"/>
      <c r="TUI1" s="68"/>
      <c r="TUJ1" s="68"/>
      <c r="TUK1" s="68"/>
      <c r="TUL1" s="68"/>
      <c r="TUM1" s="68"/>
      <c r="TUN1" s="68"/>
      <c r="TUO1" s="68"/>
      <c r="TUP1" s="68"/>
      <c r="TUQ1" s="68"/>
      <c r="TUR1" s="68"/>
      <c r="TUS1" s="68"/>
      <c r="TUT1" s="68"/>
      <c r="TUU1" s="68"/>
      <c r="TUV1" s="68"/>
      <c r="TUW1" s="68"/>
      <c r="TUX1" s="68"/>
      <c r="TUY1" s="68"/>
      <c r="TUZ1" s="68"/>
      <c r="TVA1" s="68"/>
      <c r="TVB1" s="68"/>
      <c r="TVC1" s="68"/>
      <c r="TVD1" s="68"/>
      <c r="TVE1" s="68"/>
      <c r="TVF1" s="68"/>
      <c r="TVG1" s="68"/>
      <c r="TVH1" s="68"/>
      <c r="TVI1" s="68"/>
      <c r="TVJ1" s="68"/>
      <c r="TVK1" s="68"/>
      <c r="TVL1" s="68"/>
      <c r="TVM1" s="68"/>
      <c r="TVN1" s="68"/>
      <c r="TVO1" s="68"/>
      <c r="TVP1" s="68"/>
      <c r="TVQ1" s="68"/>
      <c r="TVR1" s="68"/>
      <c r="TVS1" s="68"/>
      <c r="TVT1" s="68"/>
      <c r="TVU1" s="68"/>
      <c r="TVV1" s="68"/>
      <c r="TVW1" s="68"/>
      <c r="TVX1" s="68"/>
      <c r="TVY1" s="68"/>
      <c r="TVZ1" s="68"/>
      <c r="TWA1" s="68"/>
      <c r="TWB1" s="68"/>
      <c r="TWC1" s="68"/>
      <c r="TWD1" s="68"/>
      <c r="TWE1" s="68"/>
      <c r="TWF1" s="68"/>
      <c r="TWG1" s="68"/>
      <c r="TWH1" s="68"/>
      <c r="TWI1" s="68"/>
      <c r="TWJ1" s="68"/>
      <c r="TWK1" s="68"/>
      <c r="TWL1" s="68"/>
      <c r="TWM1" s="68"/>
      <c r="TWN1" s="68"/>
      <c r="TWO1" s="68"/>
      <c r="TWP1" s="68"/>
      <c r="TWQ1" s="68"/>
      <c r="TWR1" s="68"/>
      <c r="TWS1" s="68"/>
      <c r="TWT1" s="68"/>
      <c r="TWU1" s="68"/>
      <c r="TWV1" s="68"/>
      <c r="TWW1" s="68"/>
      <c r="TWX1" s="68"/>
      <c r="TWY1" s="68"/>
      <c r="TWZ1" s="68"/>
      <c r="TXA1" s="68"/>
      <c r="TXB1" s="68"/>
      <c r="TXC1" s="68"/>
      <c r="TXD1" s="68"/>
      <c r="TXE1" s="68"/>
      <c r="TXF1" s="68"/>
      <c r="TXG1" s="68"/>
      <c r="TXH1" s="68"/>
      <c r="TXI1" s="68"/>
      <c r="TXJ1" s="68"/>
      <c r="TXK1" s="68"/>
      <c r="TXL1" s="68"/>
      <c r="TXM1" s="68"/>
      <c r="TXN1" s="68"/>
      <c r="TXO1" s="68"/>
      <c r="TXP1" s="68"/>
      <c r="TXQ1" s="68"/>
      <c r="TXR1" s="68"/>
      <c r="TXS1" s="68"/>
      <c r="TXT1" s="68"/>
      <c r="TXU1" s="68"/>
      <c r="TXV1" s="68"/>
      <c r="TXW1" s="68"/>
      <c r="TXX1" s="68"/>
      <c r="TXY1" s="68"/>
      <c r="TXZ1" s="68"/>
      <c r="TYA1" s="68"/>
      <c r="TYB1" s="68"/>
      <c r="TYC1" s="68"/>
      <c r="TYD1" s="68"/>
      <c r="TYE1" s="68"/>
      <c r="TYF1" s="68"/>
      <c r="TYG1" s="68"/>
      <c r="TYH1" s="68"/>
      <c r="TYI1" s="68"/>
      <c r="TYJ1" s="68"/>
      <c r="TYK1" s="68"/>
      <c r="TYL1" s="68"/>
      <c r="TYM1" s="68"/>
      <c r="TYN1" s="68"/>
      <c r="TYO1" s="68"/>
      <c r="TYP1" s="68"/>
      <c r="TYQ1" s="68"/>
      <c r="TYR1" s="68"/>
      <c r="TYS1" s="68"/>
      <c r="TYT1" s="68"/>
      <c r="TYU1" s="68"/>
      <c r="TYV1" s="68"/>
      <c r="TYW1" s="68"/>
      <c r="TYX1" s="68"/>
      <c r="TYY1" s="68"/>
      <c r="TYZ1" s="68"/>
      <c r="TZA1" s="68"/>
      <c r="TZB1" s="68"/>
      <c r="TZC1" s="68"/>
      <c r="TZD1" s="68"/>
      <c r="TZE1" s="68"/>
      <c r="TZF1" s="68"/>
      <c r="TZG1" s="68"/>
      <c r="TZH1" s="68"/>
      <c r="TZI1" s="68"/>
      <c r="TZJ1" s="68"/>
      <c r="TZK1" s="68"/>
      <c r="TZL1" s="68"/>
      <c r="TZM1" s="68"/>
      <c r="TZN1" s="68"/>
      <c r="TZO1" s="68"/>
      <c r="TZP1" s="68"/>
      <c r="TZQ1" s="68"/>
      <c r="TZR1" s="68"/>
      <c r="TZS1" s="68"/>
      <c r="TZT1" s="68"/>
      <c r="TZU1" s="68"/>
      <c r="TZV1" s="68"/>
      <c r="TZW1" s="68"/>
      <c r="TZX1" s="68"/>
      <c r="TZY1" s="68"/>
      <c r="TZZ1" s="68"/>
      <c r="UAA1" s="68"/>
      <c r="UAB1" s="68"/>
      <c r="UAC1" s="68"/>
      <c r="UAD1" s="68"/>
      <c r="UAE1" s="68"/>
      <c r="UAF1" s="68"/>
      <c r="UAG1" s="68"/>
      <c r="UAH1" s="68"/>
      <c r="UAI1" s="68"/>
      <c r="UAJ1" s="68"/>
      <c r="UAK1" s="68"/>
      <c r="UAL1" s="68"/>
      <c r="UAM1" s="68"/>
      <c r="UAN1" s="68"/>
      <c r="UAO1" s="68"/>
      <c r="UAP1" s="68"/>
      <c r="UAQ1" s="68"/>
      <c r="UAR1" s="68"/>
      <c r="UAS1" s="68"/>
      <c r="UAT1" s="68"/>
      <c r="UAU1" s="68"/>
      <c r="UAV1" s="68"/>
      <c r="UAW1" s="68"/>
      <c r="UAX1" s="68"/>
      <c r="UAY1" s="68"/>
      <c r="UAZ1" s="68"/>
      <c r="UBA1" s="68"/>
      <c r="UBB1" s="68"/>
      <c r="UBC1" s="68"/>
      <c r="UBD1" s="68"/>
      <c r="UBE1" s="68"/>
      <c r="UBF1" s="68"/>
      <c r="UBG1" s="68"/>
      <c r="UBH1" s="68"/>
      <c r="UBI1" s="68"/>
      <c r="UBJ1" s="68"/>
      <c r="UBK1" s="68"/>
      <c r="UBL1" s="68"/>
      <c r="UBM1" s="68"/>
      <c r="UBN1" s="68"/>
      <c r="UBO1" s="68"/>
      <c r="UBP1" s="68"/>
      <c r="UBQ1" s="68"/>
      <c r="UBR1" s="68"/>
      <c r="UBS1" s="68"/>
      <c r="UBT1" s="68"/>
      <c r="UBU1" s="68"/>
      <c r="UBV1" s="68"/>
      <c r="UBW1" s="68"/>
      <c r="UBX1" s="68"/>
      <c r="UBY1" s="68"/>
      <c r="UBZ1" s="68"/>
      <c r="UCA1" s="68"/>
      <c r="UCB1" s="68"/>
      <c r="UCC1" s="68"/>
      <c r="UCD1" s="68"/>
      <c r="UCE1" s="68"/>
      <c r="UCF1" s="68"/>
      <c r="UCG1" s="68"/>
      <c r="UCH1" s="68"/>
      <c r="UCI1" s="68"/>
      <c r="UCJ1" s="68"/>
      <c r="UCK1" s="68"/>
      <c r="UCL1" s="68"/>
      <c r="UCM1" s="68"/>
      <c r="UCN1" s="68"/>
      <c r="UCO1" s="68"/>
      <c r="UCP1" s="68"/>
      <c r="UCQ1" s="68"/>
      <c r="UCR1" s="68"/>
      <c r="UCS1" s="68"/>
      <c r="UCT1" s="68"/>
      <c r="UCU1" s="68"/>
      <c r="UCV1" s="68"/>
      <c r="UCW1" s="68"/>
      <c r="UCX1" s="68"/>
      <c r="UCY1" s="68"/>
      <c r="UCZ1" s="68"/>
      <c r="UDA1" s="68"/>
      <c r="UDB1" s="68"/>
      <c r="UDC1" s="68"/>
      <c r="UDD1" s="68"/>
      <c r="UDE1" s="68"/>
      <c r="UDF1" s="68"/>
      <c r="UDG1" s="68"/>
      <c r="UDH1" s="68"/>
      <c r="UDI1" s="68"/>
      <c r="UDJ1" s="68"/>
      <c r="UDK1" s="68"/>
      <c r="UDL1" s="68"/>
      <c r="UDM1" s="68"/>
      <c r="UDN1" s="68"/>
      <c r="UDO1" s="68"/>
      <c r="UDP1" s="68"/>
      <c r="UDQ1" s="68"/>
      <c r="UDR1" s="68"/>
      <c r="UDS1" s="68"/>
      <c r="UDT1" s="68"/>
      <c r="UDU1" s="68"/>
      <c r="UDV1" s="68"/>
      <c r="UDW1" s="68"/>
      <c r="UDX1" s="68"/>
      <c r="UDY1" s="68"/>
      <c r="UDZ1" s="68"/>
      <c r="UEA1" s="68"/>
      <c r="UEB1" s="68"/>
      <c r="UEC1" s="68"/>
      <c r="UED1" s="68"/>
      <c r="UEE1" s="68"/>
      <c r="UEF1" s="68"/>
      <c r="UEG1" s="68"/>
      <c r="UEH1" s="68"/>
      <c r="UEI1" s="68"/>
      <c r="UEJ1" s="68"/>
      <c r="UEK1" s="68"/>
      <c r="UEL1" s="68"/>
      <c r="UEM1" s="68"/>
      <c r="UEN1" s="68"/>
      <c r="UEO1" s="68"/>
      <c r="UEP1" s="68"/>
      <c r="UEQ1" s="68"/>
      <c r="UER1" s="68"/>
      <c r="UES1" s="68"/>
      <c r="UET1" s="68"/>
      <c r="UEU1" s="68"/>
      <c r="UEV1" s="68"/>
      <c r="UEW1" s="68"/>
      <c r="UEX1" s="68"/>
      <c r="UEY1" s="68"/>
      <c r="UEZ1" s="68"/>
      <c r="UFA1" s="68"/>
      <c r="UFB1" s="68"/>
      <c r="UFC1" s="68"/>
      <c r="UFD1" s="68"/>
      <c r="UFE1" s="68"/>
      <c r="UFF1" s="68"/>
      <c r="UFG1" s="68"/>
      <c r="UFH1" s="68"/>
      <c r="UFI1" s="68"/>
      <c r="UFJ1" s="68"/>
      <c r="UFK1" s="68"/>
      <c r="UFL1" s="68"/>
      <c r="UFM1" s="68"/>
      <c r="UFN1" s="68"/>
      <c r="UFO1" s="68"/>
      <c r="UFP1" s="68"/>
      <c r="UFQ1" s="68"/>
      <c r="UFR1" s="68"/>
      <c r="UFS1" s="68"/>
      <c r="UFT1" s="68"/>
      <c r="UFU1" s="68"/>
      <c r="UFV1" s="68"/>
      <c r="UFW1" s="68"/>
      <c r="UFX1" s="68"/>
      <c r="UFY1" s="68"/>
      <c r="UFZ1" s="68"/>
      <c r="UGA1" s="68"/>
      <c r="UGB1" s="68"/>
      <c r="UGC1" s="68"/>
      <c r="UGD1" s="68"/>
      <c r="UGE1" s="68"/>
      <c r="UGF1" s="68"/>
      <c r="UGG1" s="68"/>
      <c r="UGH1" s="68"/>
      <c r="UGI1" s="68"/>
      <c r="UGJ1" s="68"/>
      <c r="UGK1" s="68"/>
      <c r="UGL1" s="68"/>
      <c r="UGM1" s="68"/>
      <c r="UGN1" s="68"/>
      <c r="UGO1" s="68"/>
      <c r="UGP1" s="68"/>
      <c r="UGQ1" s="68"/>
      <c r="UGR1" s="68"/>
      <c r="UGS1" s="68"/>
      <c r="UGT1" s="68"/>
      <c r="UGU1" s="68"/>
      <c r="UGV1" s="68"/>
      <c r="UGW1" s="68"/>
      <c r="UGX1" s="68"/>
      <c r="UGY1" s="68"/>
      <c r="UGZ1" s="68"/>
      <c r="UHA1" s="68"/>
      <c r="UHB1" s="68"/>
      <c r="UHC1" s="68"/>
      <c r="UHD1" s="68"/>
      <c r="UHE1" s="68"/>
      <c r="UHF1" s="68"/>
      <c r="UHG1" s="68"/>
      <c r="UHH1" s="68"/>
      <c r="UHI1" s="68"/>
      <c r="UHJ1" s="68"/>
      <c r="UHK1" s="68"/>
      <c r="UHL1" s="68"/>
      <c r="UHM1" s="68"/>
      <c r="UHN1" s="68"/>
      <c r="UHO1" s="68"/>
      <c r="UHP1" s="68"/>
      <c r="UHQ1" s="68"/>
      <c r="UHR1" s="68"/>
      <c r="UHS1" s="68"/>
      <c r="UHT1" s="68"/>
      <c r="UHU1" s="68"/>
      <c r="UHV1" s="68"/>
      <c r="UHW1" s="68"/>
      <c r="UHX1" s="68"/>
      <c r="UHY1" s="68"/>
      <c r="UHZ1" s="68"/>
      <c r="UIA1" s="68"/>
      <c r="UIB1" s="68"/>
      <c r="UIC1" s="68"/>
      <c r="UID1" s="68"/>
      <c r="UIE1" s="68"/>
      <c r="UIF1" s="68"/>
      <c r="UIG1" s="68"/>
      <c r="UIH1" s="68"/>
      <c r="UII1" s="68"/>
      <c r="UIJ1" s="68"/>
      <c r="UIK1" s="68"/>
      <c r="UIL1" s="68"/>
      <c r="UIM1" s="68"/>
      <c r="UIN1" s="68"/>
      <c r="UIO1" s="68"/>
      <c r="UIP1" s="68"/>
      <c r="UIQ1" s="68"/>
      <c r="UIR1" s="68"/>
      <c r="UIS1" s="68"/>
      <c r="UIT1" s="68"/>
      <c r="UIU1" s="68"/>
      <c r="UIV1" s="68"/>
      <c r="UIW1" s="68"/>
      <c r="UIX1" s="68"/>
      <c r="UIY1" s="68"/>
      <c r="UIZ1" s="68"/>
      <c r="UJA1" s="68"/>
      <c r="UJB1" s="68"/>
      <c r="UJC1" s="68"/>
      <c r="UJD1" s="68"/>
      <c r="UJE1" s="68"/>
      <c r="UJF1" s="68"/>
      <c r="UJG1" s="68"/>
      <c r="UJH1" s="68"/>
      <c r="UJI1" s="68"/>
      <c r="UJJ1" s="68"/>
      <c r="UJK1" s="68"/>
      <c r="UJL1" s="68"/>
      <c r="UJM1" s="68"/>
      <c r="UJN1" s="68"/>
      <c r="UJO1" s="68"/>
      <c r="UJP1" s="68"/>
      <c r="UJQ1" s="68"/>
      <c r="UJR1" s="68"/>
      <c r="UJS1" s="68"/>
      <c r="UJT1" s="68"/>
      <c r="UJU1" s="68"/>
      <c r="UJV1" s="68"/>
      <c r="UJW1" s="68"/>
      <c r="UJX1" s="68"/>
      <c r="UJY1" s="68"/>
      <c r="UJZ1" s="68"/>
      <c r="UKA1" s="68"/>
      <c r="UKB1" s="68"/>
      <c r="UKC1" s="68"/>
      <c r="UKD1" s="68"/>
      <c r="UKE1" s="68"/>
      <c r="UKF1" s="68"/>
      <c r="UKG1" s="68"/>
      <c r="UKH1" s="68"/>
      <c r="UKI1" s="68"/>
      <c r="UKJ1" s="68"/>
      <c r="UKK1" s="68"/>
      <c r="UKL1" s="68"/>
      <c r="UKM1" s="68"/>
      <c r="UKN1" s="68"/>
      <c r="UKO1" s="68"/>
      <c r="UKP1" s="68"/>
      <c r="UKQ1" s="68"/>
      <c r="UKR1" s="68"/>
      <c r="UKS1" s="68"/>
      <c r="UKT1" s="68"/>
      <c r="UKU1" s="68"/>
      <c r="UKV1" s="68"/>
      <c r="UKW1" s="68"/>
      <c r="UKX1" s="68"/>
      <c r="UKY1" s="68"/>
      <c r="UKZ1" s="68"/>
      <c r="ULA1" s="68"/>
      <c r="ULB1" s="68"/>
      <c r="ULC1" s="68"/>
      <c r="ULD1" s="68"/>
      <c r="ULE1" s="68"/>
      <c r="ULF1" s="68"/>
      <c r="ULG1" s="68"/>
      <c r="ULH1" s="68"/>
      <c r="ULI1" s="68"/>
      <c r="ULJ1" s="68"/>
      <c r="ULK1" s="68"/>
      <c r="ULL1" s="68"/>
      <c r="ULM1" s="68"/>
      <c r="ULN1" s="68"/>
      <c r="ULO1" s="68"/>
      <c r="ULP1" s="68"/>
      <c r="ULQ1" s="68"/>
      <c r="ULR1" s="68"/>
      <c r="ULS1" s="68"/>
      <c r="ULT1" s="68"/>
      <c r="ULU1" s="68"/>
      <c r="ULV1" s="68"/>
      <c r="ULW1" s="68"/>
      <c r="ULX1" s="68"/>
      <c r="ULY1" s="68"/>
      <c r="ULZ1" s="68"/>
      <c r="UMA1" s="68"/>
      <c r="UMB1" s="68"/>
      <c r="UMC1" s="68"/>
      <c r="UMD1" s="68"/>
      <c r="UME1" s="68"/>
      <c r="UMF1" s="68"/>
      <c r="UMG1" s="68"/>
      <c r="UMH1" s="68"/>
      <c r="UMI1" s="68"/>
      <c r="UMJ1" s="68"/>
      <c r="UMK1" s="68"/>
      <c r="UML1" s="68"/>
      <c r="UMM1" s="68"/>
      <c r="UMN1" s="68"/>
      <c r="UMO1" s="68"/>
      <c r="UMP1" s="68"/>
      <c r="UMQ1" s="68"/>
      <c r="UMR1" s="68"/>
      <c r="UMS1" s="68"/>
      <c r="UMT1" s="68"/>
      <c r="UMU1" s="68"/>
      <c r="UMV1" s="68"/>
      <c r="UMW1" s="68"/>
      <c r="UMX1" s="68"/>
      <c r="UMY1" s="68"/>
      <c r="UMZ1" s="68"/>
      <c r="UNA1" s="68"/>
      <c r="UNB1" s="68"/>
      <c r="UNC1" s="68"/>
      <c r="UND1" s="68"/>
      <c r="UNE1" s="68"/>
      <c r="UNF1" s="68"/>
      <c r="UNG1" s="68"/>
      <c r="UNH1" s="68"/>
      <c r="UNI1" s="68"/>
      <c r="UNJ1" s="68"/>
      <c r="UNK1" s="68"/>
      <c r="UNL1" s="68"/>
      <c r="UNM1" s="68"/>
      <c r="UNN1" s="68"/>
      <c r="UNO1" s="68"/>
      <c r="UNP1" s="68"/>
      <c r="UNQ1" s="68"/>
      <c r="UNR1" s="68"/>
      <c r="UNS1" s="68"/>
      <c r="UNT1" s="68"/>
      <c r="UNU1" s="68"/>
      <c r="UNV1" s="68"/>
      <c r="UNW1" s="68"/>
      <c r="UNX1" s="68"/>
      <c r="UNY1" s="68"/>
      <c r="UNZ1" s="68"/>
      <c r="UOA1" s="68"/>
      <c r="UOB1" s="68"/>
      <c r="UOC1" s="68"/>
      <c r="UOD1" s="68"/>
      <c r="UOE1" s="68"/>
      <c r="UOF1" s="68"/>
      <c r="UOG1" s="68"/>
      <c r="UOH1" s="68"/>
      <c r="UOI1" s="68"/>
      <c r="UOJ1" s="68"/>
      <c r="UOK1" s="68"/>
      <c r="UOL1" s="68"/>
      <c r="UOM1" s="68"/>
      <c r="UON1" s="68"/>
      <c r="UOO1" s="68"/>
      <c r="UOP1" s="68"/>
      <c r="UOQ1" s="68"/>
      <c r="UOR1" s="68"/>
      <c r="UOS1" s="68"/>
      <c r="UOT1" s="68"/>
      <c r="UOU1" s="68"/>
      <c r="UOV1" s="68"/>
      <c r="UOW1" s="68"/>
      <c r="UOX1" s="68"/>
      <c r="UOY1" s="68"/>
      <c r="UOZ1" s="68"/>
      <c r="UPA1" s="68"/>
      <c r="UPB1" s="68"/>
      <c r="UPC1" s="68"/>
      <c r="UPD1" s="68"/>
      <c r="UPE1" s="68"/>
      <c r="UPF1" s="68"/>
      <c r="UPG1" s="68"/>
      <c r="UPH1" s="68"/>
      <c r="UPI1" s="68"/>
      <c r="UPJ1" s="68"/>
      <c r="UPK1" s="68"/>
      <c r="UPL1" s="68"/>
      <c r="UPM1" s="68"/>
      <c r="UPN1" s="68"/>
      <c r="UPO1" s="68"/>
      <c r="UPP1" s="68"/>
      <c r="UPQ1" s="68"/>
      <c r="UPR1" s="68"/>
      <c r="UPS1" s="68"/>
      <c r="UPT1" s="68"/>
      <c r="UPU1" s="68"/>
      <c r="UPV1" s="68"/>
      <c r="UPW1" s="68"/>
      <c r="UPX1" s="68"/>
      <c r="UPY1" s="68"/>
      <c r="UPZ1" s="68"/>
      <c r="UQA1" s="68"/>
      <c r="UQB1" s="68"/>
      <c r="UQC1" s="68"/>
      <c r="UQD1" s="68"/>
      <c r="UQE1" s="68"/>
      <c r="UQF1" s="68"/>
      <c r="UQG1" s="68"/>
      <c r="UQH1" s="68"/>
      <c r="UQI1" s="68"/>
      <c r="UQJ1" s="68"/>
      <c r="UQK1" s="68"/>
      <c r="UQL1" s="68"/>
      <c r="UQM1" s="68"/>
      <c r="UQN1" s="68"/>
      <c r="UQO1" s="68"/>
      <c r="UQP1" s="68"/>
      <c r="UQQ1" s="68"/>
      <c r="UQR1" s="68"/>
      <c r="UQS1" s="68"/>
      <c r="UQT1" s="68"/>
      <c r="UQU1" s="68"/>
      <c r="UQV1" s="68"/>
      <c r="UQW1" s="68"/>
      <c r="UQX1" s="68"/>
      <c r="UQY1" s="68"/>
      <c r="UQZ1" s="68"/>
      <c r="URA1" s="68"/>
      <c r="URB1" s="68"/>
      <c r="URC1" s="68"/>
      <c r="URD1" s="68"/>
      <c r="URE1" s="68"/>
      <c r="URF1" s="68"/>
      <c r="URG1" s="68"/>
      <c r="URH1" s="68"/>
      <c r="URI1" s="68"/>
      <c r="URJ1" s="68"/>
      <c r="URK1" s="68"/>
      <c r="URL1" s="68"/>
      <c r="URM1" s="68"/>
      <c r="URN1" s="68"/>
      <c r="URO1" s="68"/>
      <c r="URP1" s="68"/>
      <c r="URQ1" s="68"/>
      <c r="URR1" s="68"/>
      <c r="URS1" s="68"/>
      <c r="URT1" s="68"/>
      <c r="URU1" s="68"/>
      <c r="URV1" s="68"/>
      <c r="URW1" s="68"/>
      <c r="URX1" s="68"/>
      <c r="URY1" s="68"/>
      <c r="URZ1" s="68"/>
      <c r="USA1" s="68"/>
      <c r="USB1" s="68"/>
      <c r="USC1" s="68"/>
      <c r="USD1" s="68"/>
      <c r="USE1" s="68"/>
      <c r="USF1" s="68"/>
      <c r="USG1" s="68"/>
      <c r="USH1" s="68"/>
      <c r="USI1" s="68"/>
      <c r="USJ1" s="68"/>
      <c r="USK1" s="68"/>
      <c r="USL1" s="68"/>
      <c r="USM1" s="68"/>
      <c r="USN1" s="68"/>
      <c r="USO1" s="68"/>
      <c r="USP1" s="68"/>
      <c r="USQ1" s="68"/>
      <c r="USR1" s="68"/>
      <c r="USS1" s="68"/>
      <c r="UST1" s="68"/>
      <c r="USU1" s="68"/>
      <c r="USV1" s="68"/>
      <c r="USW1" s="68"/>
      <c r="USX1" s="68"/>
      <c r="USY1" s="68"/>
      <c r="USZ1" s="68"/>
      <c r="UTA1" s="68"/>
      <c r="UTB1" s="68"/>
      <c r="UTC1" s="68"/>
      <c r="UTD1" s="68"/>
      <c r="UTE1" s="68"/>
      <c r="UTF1" s="68"/>
      <c r="UTG1" s="68"/>
      <c r="UTH1" s="68"/>
      <c r="UTI1" s="68"/>
      <c r="UTJ1" s="68"/>
      <c r="UTK1" s="68"/>
      <c r="UTL1" s="68"/>
      <c r="UTM1" s="68"/>
      <c r="UTN1" s="68"/>
      <c r="UTO1" s="68"/>
      <c r="UTP1" s="68"/>
      <c r="UTQ1" s="68"/>
      <c r="UTR1" s="68"/>
      <c r="UTS1" s="68"/>
      <c r="UTT1" s="68"/>
      <c r="UTU1" s="68"/>
      <c r="UTV1" s="68"/>
      <c r="UTW1" s="68"/>
      <c r="UTX1" s="68"/>
      <c r="UTY1" s="68"/>
      <c r="UTZ1" s="68"/>
      <c r="UUA1" s="68"/>
      <c r="UUB1" s="68"/>
      <c r="UUC1" s="68"/>
      <c r="UUD1" s="68"/>
      <c r="UUE1" s="68"/>
      <c r="UUF1" s="68"/>
      <c r="UUG1" s="68"/>
      <c r="UUH1" s="68"/>
      <c r="UUI1" s="68"/>
      <c r="UUJ1" s="68"/>
      <c r="UUK1" s="68"/>
      <c r="UUL1" s="68"/>
      <c r="UUM1" s="68"/>
      <c r="UUN1" s="68"/>
      <c r="UUO1" s="68"/>
      <c r="UUP1" s="68"/>
      <c r="UUQ1" s="68"/>
      <c r="UUR1" s="68"/>
      <c r="UUS1" s="68"/>
      <c r="UUT1" s="68"/>
      <c r="UUU1" s="68"/>
      <c r="UUV1" s="68"/>
      <c r="UUW1" s="68"/>
      <c r="UUX1" s="68"/>
      <c r="UUY1" s="68"/>
      <c r="UUZ1" s="68"/>
      <c r="UVA1" s="68"/>
      <c r="UVB1" s="68"/>
      <c r="UVC1" s="68"/>
      <c r="UVD1" s="68"/>
      <c r="UVE1" s="68"/>
      <c r="UVF1" s="68"/>
      <c r="UVG1" s="68"/>
      <c r="UVH1" s="68"/>
      <c r="UVI1" s="68"/>
      <c r="UVJ1" s="68"/>
      <c r="UVK1" s="68"/>
      <c r="UVL1" s="68"/>
      <c r="UVM1" s="68"/>
      <c r="UVN1" s="68"/>
      <c r="UVO1" s="68"/>
      <c r="UVP1" s="68"/>
      <c r="UVQ1" s="68"/>
      <c r="UVR1" s="68"/>
      <c r="UVS1" s="68"/>
      <c r="UVT1" s="68"/>
      <c r="UVU1" s="68"/>
      <c r="UVV1" s="68"/>
      <c r="UVW1" s="68"/>
      <c r="UVX1" s="68"/>
      <c r="UVY1" s="68"/>
      <c r="UVZ1" s="68"/>
      <c r="UWA1" s="68"/>
      <c r="UWB1" s="68"/>
      <c r="UWC1" s="68"/>
      <c r="UWD1" s="68"/>
      <c r="UWE1" s="68"/>
      <c r="UWF1" s="68"/>
      <c r="UWG1" s="68"/>
      <c r="UWH1" s="68"/>
      <c r="UWI1" s="68"/>
      <c r="UWJ1" s="68"/>
      <c r="UWK1" s="68"/>
      <c r="UWL1" s="68"/>
      <c r="UWM1" s="68"/>
      <c r="UWN1" s="68"/>
      <c r="UWO1" s="68"/>
      <c r="UWP1" s="68"/>
      <c r="UWQ1" s="68"/>
      <c r="UWR1" s="68"/>
      <c r="UWS1" s="68"/>
      <c r="UWT1" s="68"/>
      <c r="UWU1" s="68"/>
      <c r="UWV1" s="68"/>
      <c r="UWW1" s="68"/>
      <c r="UWX1" s="68"/>
      <c r="UWY1" s="68"/>
      <c r="UWZ1" s="68"/>
      <c r="UXA1" s="68"/>
      <c r="UXB1" s="68"/>
      <c r="UXC1" s="68"/>
      <c r="UXD1" s="68"/>
      <c r="UXE1" s="68"/>
      <c r="UXF1" s="68"/>
      <c r="UXG1" s="68"/>
      <c r="UXH1" s="68"/>
      <c r="UXI1" s="68"/>
      <c r="UXJ1" s="68"/>
      <c r="UXK1" s="68"/>
      <c r="UXL1" s="68"/>
      <c r="UXM1" s="68"/>
      <c r="UXN1" s="68"/>
      <c r="UXO1" s="68"/>
      <c r="UXP1" s="68"/>
      <c r="UXQ1" s="68"/>
      <c r="UXR1" s="68"/>
      <c r="UXS1" s="68"/>
      <c r="UXT1" s="68"/>
      <c r="UXU1" s="68"/>
      <c r="UXV1" s="68"/>
      <c r="UXW1" s="68"/>
      <c r="UXX1" s="68"/>
      <c r="UXY1" s="68"/>
      <c r="UXZ1" s="68"/>
      <c r="UYA1" s="68"/>
      <c r="UYB1" s="68"/>
      <c r="UYC1" s="68"/>
      <c r="UYD1" s="68"/>
      <c r="UYE1" s="68"/>
      <c r="UYF1" s="68"/>
      <c r="UYG1" s="68"/>
      <c r="UYH1" s="68"/>
      <c r="UYI1" s="68"/>
      <c r="UYJ1" s="68"/>
      <c r="UYK1" s="68"/>
      <c r="UYL1" s="68"/>
      <c r="UYM1" s="68"/>
      <c r="UYN1" s="68"/>
      <c r="UYO1" s="68"/>
      <c r="UYP1" s="68"/>
      <c r="UYQ1" s="68"/>
      <c r="UYR1" s="68"/>
      <c r="UYS1" s="68"/>
      <c r="UYT1" s="68"/>
      <c r="UYU1" s="68"/>
      <c r="UYV1" s="68"/>
      <c r="UYW1" s="68"/>
      <c r="UYX1" s="68"/>
      <c r="UYY1" s="68"/>
      <c r="UYZ1" s="68"/>
      <c r="UZA1" s="68"/>
      <c r="UZB1" s="68"/>
      <c r="UZC1" s="68"/>
      <c r="UZD1" s="68"/>
      <c r="UZE1" s="68"/>
      <c r="UZF1" s="68"/>
      <c r="UZG1" s="68"/>
      <c r="UZH1" s="68"/>
      <c r="UZI1" s="68"/>
      <c r="UZJ1" s="68"/>
      <c r="UZK1" s="68"/>
      <c r="UZL1" s="68"/>
      <c r="UZM1" s="68"/>
      <c r="UZN1" s="68"/>
      <c r="UZO1" s="68"/>
      <c r="UZP1" s="68"/>
      <c r="UZQ1" s="68"/>
      <c r="UZR1" s="68"/>
      <c r="UZS1" s="68"/>
      <c r="UZT1" s="68"/>
      <c r="UZU1" s="68"/>
      <c r="UZV1" s="68"/>
      <c r="UZW1" s="68"/>
      <c r="UZX1" s="68"/>
      <c r="UZY1" s="68"/>
      <c r="UZZ1" s="68"/>
      <c r="VAA1" s="68"/>
      <c r="VAB1" s="68"/>
      <c r="VAC1" s="68"/>
      <c r="VAD1" s="68"/>
      <c r="VAE1" s="68"/>
      <c r="VAF1" s="68"/>
      <c r="VAG1" s="68"/>
      <c r="VAH1" s="68"/>
      <c r="VAI1" s="68"/>
      <c r="VAJ1" s="68"/>
      <c r="VAK1" s="68"/>
      <c r="VAL1" s="68"/>
      <c r="VAM1" s="68"/>
      <c r="VAN1" s="68"/>
      <c r="VAO1" s="68"/>
      <c r="VAP1" s="68"/>
      <c r="VAQ1" s="68"/>
      <c r="VAR1" s="68"/>
      <c r="VAS1" s="68"/>
      <c r="VAT1" s="68"/>
      <c r="VAU1" s="68"/>
      <c r="VAV1" s="68"/>
      <c r="VAW1" s="68"/>
      <c r="VAX1" s="68"/>
      <c r="VAY1" s="68"/>
      <c r="VAZ1" s="68"/>
      <c r="VBA1" s="68"/>
      <c r="VBB1" s="68"/>
      <c r="VBC1" s="68"/>
      <c r="VBD1" s="68"/>
      <c r="VBE1" s="68"/>
      <c r="VBF1" s="68"/>
      <c r="VBG1" s="68"/>
      <c r="VBH1" s="68"/>
      <c r="VBI1" s="68"/>
      <c r="VBJ1" s="68"/>
      <c r="VBK1" s="68"/>
      <c r="VBL1" s="68"/>
      <c r="VBM1" s="68"/>
      <c r="VBN1" s="68"/>
      <c r="VBO1" s="68"/>
      <c r="VBP1" s="68"/>
      <c r="VBQ1" s="68"/>
      <c r="VBR1" s="68"/>
      <c r="VBS1" s="68"/>
      <c r="VBT1" s="68"/>
      <c r="VBU1" s="68"/>
      <c r="VBV1" s="68"/>
      <c r="VBW1" s="68"/>
      <c r="VBX1" s="68"/>
      <c r="VBY1" s="68"/>
      <c r="VBZ1" s="68"/>
      <c r="VCA1" s="68"/>
      <c r="VCB1" s="68"/>
      <c r="VCC1" s="68"/>
      <c r="VCD1" s="68"/>
      <c r="VCE1" s="68"/>
      <c r="VCF1" s="68"/>
      <c r="VCG1" s="68"/>
      <c r="VCH1" s="68"/>
      <c r="VCI1" s="68"/>
      <c r="VCJ1" s="68"/>
      <c r="VCK1" s="68"/>
      <c r="VCL1" s="68"/>
      <c r="VCM1" s="68"/>
      <c r="VCN1" s="68"/>
      <c r="VCO1" s="68"/>
      <c r="VCP1" s="68"/>
      <c r="VCQ1" s="68"/>
      <c r="VCR1" s="68"/>
      <c r="VCS1" s="68"/>
      <c r="VCT1" s="68"/>
      <c r="VCU1" s="68"/>
      <c r="VCV1" s="68"/>
      <c r="VCW1" s="68"/>
      <c r="VCX1" s="68"/>
      <c r="VCY1" s="68"/>
      <c r="VCZ1" s="68"/>
      <c r="VDA1" s="68"/>
      <c r="VDB1" s="68"/>
      <c r="VDC1" s="68"/>
      <c r="VDD1" s="68"/>
      <c r="VDE1" s="68"/>
      <c r="VDF1" s="68"/>
      <c r="VDG1" s="68"/>
      <c r="VDH1" s="68"/>
      <c r="VDI1" s="68"/>
      <c r="VDJ1" s="68"/>
      <c r="VDK1" s="68"/>
      <c r="VDL1" s="68"/>
      <c r="VDM1" s="68"/>
      <c r="VDN1" s="68"/>
      <c r="VDO1" s="68"/>
      <c r="VDP1" s="68"/>
      <c r="VDQ1" s="68"/>
      <c r="VDR1" s="68"/>
      <c r="VDS1" s="68"/>
      <c r="VDT1" s="68"/>
      <c r="VDU1" s="68"/>
      <c r="VDV1" s="68"/>
      <c r="VDW1" s="68"/>
      <c r="VDX1" s="68"/>
      <c r="VDY1" s="68"/>
      <c r="VDZ1" s="68"/>
      <c r="VEA1" s="68"/>
      <c r="VEB1" s="68"/>
      <c r="VEC1" s="68"/>
      <c r="VED1" s="68"/>
      <c r="VEE1" s="68"/>
      <c r="VEF1" s="68"/>
      <c r="VEG1" s="68"/>
      <c r="VEH1" s="68"/>
      <c r="VEI1" s="68"/>
      <c r="VEJ1" s="68"/>
      <c r="VEK1" s="68"/>
      <c r="VEL1" s="68"/>
      <c r="VEM1" s="68"/>
      <c r="VEN1" s="68"/>
      <c r="VEO1" s="68"/>
      <c r="VEP1" s="68"/>
      <c r="VEQ1" s="68"/>
      <c r="VER1" s="68"/>
      <c r="VES1" s="68"/>
      <c r="VET1" s="68"/>
      <c r="VEU1" s="68"/>
      <c r="VEV1" s="68"/>
      <c r="VEW1" s="68"/>
      <c r="VEX1" s="68"/>
      <c r="VEY1" s="68"/>
      <c r="VEZ1" s="68"/>
      <c r="VFA1" s="68"/>
      <c r="VFB1" s="68"/>
      <c r="VFC1" s="68"/>
      <c r="VFD1" s="68"/>
      <c r="VFE1" s="68"/>
      <c r="VFF1" s="68"/>
      <c r="VFG1" s="68"/>
      <c r="VFH1" s="68"/>
      <c r="VFI1" s="68"/>
      <c r="VFJ1" s="68"/>
      <c r="VFK1" s="68"/>
      <c r="VFL1" s="68"/>
      <c r="VFM1" s="68"/>
      <c r="VFN1" s="68"/>
      <c r="VFO1" s="68"/>
      <c r="VFP1" s="68"/>
      <c r="VFQ1" s="68"/>
      <c r="VFR1" s="68"/>
      <c r="VFS1" s="68"/>
      <c r="VFT1" s="68"/>
      <c r="VFU1" s="68"/>
      <c r="VFV1" s="68"/>
      <c r="VFW1" s="68"/>
      <c r="VFX1" s="68"/>
      <c r="VFY1" s="68"/>
      <c r="VFZ1" s="68"/>
      <c r="VGA1" s="68"/>
      <c r="VGB1" s="68"/>
      <c r="VGC1" s="68"/>
      <c r="VGD1" s="68"/>
      <c r="VGE1" s="68"/>
      <c r="VGF1" s="68"/>
      <c r="VGG1" s="68"/>
      <c r="VGH1" s="68"/>
      <c r="VGI1" s="68"/>
      <c r="VGJ1" s="68"/>
      <c r="VGK1" s="68"/>
      <c r="VGL1" s="68"/>
      <c r="VGM1" s="68"/>
      <c r="VGN1" s="68"/>
      <c r="VGO1" s="68"/>
      <c r="VGP1" s="68"/>
      <c r="VGQ1" s="68"/>
      <c r="VGR1" s="68"/>
      <c r="VGS1" s="68"/>
      <c r="VGT1" s="68"/>
      <c r="VGU1" s="68"/>
      <c r="VGV1" s="68"/>
      <c r="VGW1" s="68"/>
      <c r="VGX1" s="68"/>
      <c r="VGY1" s="68"/>
      <c r="VGZ1" s="68"/>
      <c r="VHA1" s="68"/>
      <c r="VHB1" s="68"/>
      <c r="VHC1" s="68"/>
      <c r="VHD1" s="68"/>
      <c r="VHE1" s="68"/>
      <c r="VHF1" s="68"/>
      <c r="VHG1" s="68"/>
      <c r="VHH1" s="68"/>
      <c r="VHI1" s="68"/>
      <c r="VHJ1" s="68"/>
      <c r="VHK1" s="68"/>
      <c r="VHL1" s="68"/>
      <c r="VHM1" s="68"/>
      <c r="VHN1" s="68"/>
      <c r="VHO1" s="68"/>
      <c r="VHP1" s="68"/>
      <c r="VHQ1" s="68"/>
      <c r="VHR1" s="68"/>
      <c r="VHS1" s="68"/>
      <c r="VHT1" s="68"/>
      <c r="VHU1" s="68"/>
      <c r="VHV1" s="68"/>
      <c r="VHW1" s="68"/>
      <c r="VHX1" s="68"/>
      <c r="VHY1" s="68"/>
      <c r="VHZ1" s="68"/>
      <c r="VIA1" s="68"/>
      <c r="VIB1" s="68"/>
      <c r="VIC1" s="68"/>
      <c r="VID1" s="68"/>
      <c r="VIE1" s="68"/>
      <c r="VIF1" s="68"/>
      <c r="VIG1" s="68"/>
      <c r="VIH1" s="68"/>
      <c r="VII1" s="68"/>
      <c r="VIJ1" s="68"/>
      <c r="VIK1" s="68"/>
      <c r="VIL1" s="68"/>
      <c r="VIM1" s="68"/>
      <c r="VIN1" s="68"/>
      <c r="VIO1" s="68"/>
      <c r="VIP1" s="68"/>
      <c r="VIQ1" s="68"/>
      <c r="VIR1" s="68"/>
      <c r="VIS1" s="68"/>
      <c r="VIT1" s="68"/>
      <c r="VIU1" s="68"/>
      <c r="VIV1" s="68"/>
      <c r="VIW1" s="68"/>
      <c r="VIX1" s="68"/>
      <c r="VIY1" s="68"/>
      <c r="VIZ1" s="68"/>
      <c r="VJA1" s="68"/>
      <c r="VJB1" s="68"/>
      <c r="VJC1" s="68"/>
      <c r="VJD1" s="68"/>
      <c r="VJE1" s="68"/>
      <c r="VJF1" s="68"/>
      <c r="VJG1" s="68"/>
      <c r="VJH1" s="68"/>
      <c r="VJI1" s="68"/>
      <c r="VJJ1" s="68"/>
      <c r="VJK1" s="68"/>
      <c r="VJL1" s="68"/>
      <c r="VJM1" s="68"/>
      <c r="VJN1" s="68"/>
      <c r="VJO1" s="68"/>
      <c r="VJP1" s="68"/>
      <c r="VJQ1" s="68"/>
      <c r="VJR1" s="68"/>
      <c r="VJS1" s="68"/>
      <c r="VJT1" s="68"/>
      <c r="VJU1" s="68"/>
      <c r="VJV1" s="68"/>
      <c r="VJW1" s="68"/>
      <c r="VJX1" s="68"/>
      <c r="VJY1" s="68"/>
      <c r="VJZ1" s="68"/>
      <c r="VKA1" s="68"/>
      <c r="VKB1" s="68"/>
      <c r="VKC1" s="68"/>
      <c r="VKD1" s="68"/>
      <c r="VKE1" s="68"/>
      <c r="VKF1" s="68"/>
      <c r="VKG1" s="68"/>
      <c r="VKH1" s="68"/>
      <c r="VKI1" s="68"/>
      <c r="VKJ1" s="68"/>
      <c r="VKK1" s="68"/>
      <c r="VKL1" s="68"/>
      <c r="VKM1" s="68"/>
      <c r="VKN1" s="68"/>
      <c r="VKO1" s="68"/>
      <c r="VKP1" s="68"/>
      <c r="VKQ1" s="68"/>
      <c r="VKR1" s="68"/>
      <c r="VKS1" s="68"/>
      <c r="VKT1" s="68"/>
      <c r="VKU1" s="68"/>
      <c r="VKV1" s="68"/>
      <c r="VKW1" s="68"/>
      <c r="VKX1" s="68"/>
      <c r="VKY1" s="68"/>
      <c r="VKZ1" s="68"/>
      <c r="VLA1" s="68"/>
      <c r="VLB1" s="68"/>
      <c r="VLC1" s="68"/>
      <c r="VLD1" s="68"/>
      <c r="VLE1" s="68"/>
      <c r="VLF1" s="68"/>
      <c r="VLG1" s="68"/>
      <c r="VLH1" s="68"/>
      <c r="VLI1" s="68"/>
      <c r="VLJ1" s="68"/>
      <c r="VLK1" s="68"/>
      <c r="VLL1" s="68"/>
      <c r="VLM1" s="68"/>
      <c r="VLN1" s="68"/>
      <c r="VLO1" s="68"/>
      <c r="VLP1" s="68"/>
      <c r="VLQ1" s="68"/>
      <c r="VLR1" s="68"/>
      <c r="VLS1" s="68"/>
      <c r="VLT1" s="68"/>
      <c r="VLU1" s="68"/>
      <c r="VLV1" s="68"/>
      <c r="VLW1" s="68"/>
      <c r="VLX1" s="68"/>
      <c r="VLY1" s="68"/>
      <c r="VLZ1" s="68"/>
      <c r="VMA1" s="68"/>
      <c r="VMB1" s="68"/>
      <c r="VMC1" s="68"/>
      <c r="VMD1" s="68"/>
      <c r="VME1" s="68"/>
      <c r="VMF1" s="68"/>
      <c r="VMG1" s="68"/>
      <c r="VMH1" s="68"/>
      <c r="VMI1" s="68"/>
      <c r="VMJ1" s="68"/>
      <c r="VMK1" s="68"/>
      <c r="VML1" s="68"/>
      <c r="VMM1" s="68"/>
      <c r="VMN1" s="68"/>
      <c r="VMO1" s="68"/>
      <c r="VMP1" s="68"/>
      <c r="VMQ1" s="68"/>
      <c r="VMR1" s="68"/>
      <c r="VMS1" s="68"/>
      <c r="VMT1" s="68"/>
      <c r="VMU1" s="68"/>
      <c r="VMV1" s="68"/>
      <c r="VMW1" s="68"/>
      <c r="VMX1" s="68"/>
      <c r="VMY1" s="68"/>
      <c r="VMZ1" s="68"/>
      <c r="VNA1" s="68"/>
      <c r="VNB1" s="68"/>
      <c r="VNC1" s="68"/>
      <c r="VND1" s="68"/>
      <c r="VNE1" s="68"/>
      <c r="VNF1" s="68"/>
      <c r="VNG1" s="68"/>
      <c r="VNH1" s="68"/>
      <c r="VNI1" s="68"/>
      <c r="VNJ1" s="68"/>
      <c r="VNK1" s="68"/>
      <c r="VNL1" s="68"/>
      <c r="VNM1" s="68"/>
      <c r="VNN1" s="68"/>
      <c r="VNO1" s="68"/>
      <c r="VNP1" s="68"/>
      <c r="VNQ1" s="68"/>
      <c r="VNR1" s="68"/>
      <c r="VNS1" s="68"/>
      <c r="VNT1" s="68"/>
      <c r="VNU1" s="68"/>
      <c r="VNV1" s="68"/>
      <c r="VNW1" s="68"/>
      <c r="VNX1" s="68"/>
      <c r="VNY1" s="68"/>
      <c r="VNZ1" s="68"/>
      <c r="VOA1" s="68"/>
      <c r="VOB1" s="68"/>
      <c r="VOC1" s="68"/>
      <c r="VOD1" s="68"/>
      <c r="VOE1" s="68"/>
      <c r="VOF1" s="68"/>
      <c r="VOG1" s="68"/>
      <c r="VOH1" s="68"/>
      <c r="VOI1" s="68"/>
      <c r="VOJ1" s="68"/>
      <c r="VOK1" s="68"/>
      <c r="VOL1" s="68"/>
      <c r="VOM1" s="68"/>
      <c r="VON1" s="68"/>
      <c r="VOO1" s="68"/>
      <c r="VOP1" s="68"/>
      <c r="VOQ1" s="68"/>
      <c r="VOR1" s="68"/>
      <c r="VOS1" s="68"/>
      <c r="VOT1" s="68"/>
      <c r="VOU1" s="68"/>
      <c r="VOV1" s="68"/>
      <c r="VOW1" s="68"/>
      <c r="VOX1" s="68"/>
      <c r="VOY1" s="68"/>
      <c r="VOZ1" s="68"/>
      <c r="VPA1" s="68"/>
      <c r="VPB1" s="68"/>
      <c r="VPC1" s="68"/>
      <c r="VPD1" s="68"/>
      <c r="VPE1" s="68"/>
      <c r="VPF1" s="68"/>
      <c r="VPG1" s="68"/>
      <c r="VPH1" s="68"/>
      <c r="VPI1" s="68"/>
      <c r="VPJ1" s="68"/>
      <c r="VPK1" s="68"/>
      <c r="VPL1" s="68"/>
      <c r="VPM1" s="68"/>
      <c r="VPN1" s="68"/>
      <c r="VPO1" s="68"/>
      <c r="VPP1" s="68"/>
      <c r="VPQ1" s="68"/>
      <c r="VPR1" s="68"/>
      <c r="VPS1" s="68"/>
      <c r="VPT1" s="68"/>
      <c r="VPU1" s="68"/>
      <c r="VPV1" s="68"/>
      <c r="VPW1" s="68"/>
      <c r="VPX1" s="68"/>
      <c r="VPY1" s="68"/>
      <c r="VPZ1" s="68"/>
      <c r="VQA1" s="68"/>
      <c r="VQB1" s="68"/>
      <c r="VQC1" s="68"/>
      <c r="VQD1" s="68"/>
      <c r="VQE1" s="68"/>
      <c r="VQF1" s="68"/>
      <c r="VQG1" s="68"/>
      <c r="VQH1" s="68"/>
      <c r="VQI1" s="68"/>
      <c r="VQJ1" s="68"/>
      <c r="VQK1" s="68"/>
      <c r="VQL1" s="68"/>
      <c r="VQM1" s="68"/>
      <c r="VQN1" s="68"/>
      <c r="VQO1" s="68"/>
      <c r="VQP1" s="68"/>
      <c r="VQQ1" s="68"/>
      <c r="VQR1" s="68"/>
      <c r="VQS1" s="68"/>
      <c r="VQT1" s="68"/>
      <c r="VQU1" s="68"/>
      <c r="VQV1" s="68"/>
      <c r="VQW1" s="68"/>
      <c r="VQX1" s="68"/>
      <c r="VQY1" s="68"/>
      <c r="VQZ1" s="68"/>
      <c r="VRA1" s="68"/>
      <c r="VRB1" s="68"/>
      <c r="VRC1" s="68"/>
      <c r="VRD1" s="68"/>
      <c r="VRE1" s="68"/>
      <c r="VRF1" s="68"/>
      <c r="VRG1" s="68"/>
      <c r="VRH1" s="68"/>
      <c r="VRI1" s="68"/>
      <c r="VRJ1" s="68"/>
      <c r="VRK1" s="68"/>
      <c r="VRL1" s="68"/>
      <c r="VRM1" s="68"/>
      <c r="VRN1" s="68"/>
      <c r="VRO1" s="68"/>
      <c r="VRP1" s="68"/>
      <c r="VRQ1" s="68"/>
      <c r="VRR1" s="68"/>
      <c r="VRS1" s="68"/>
      <c r="VRT1" s="68"/>
      <c r="VRU1" s="68"/>
      <c r="VRV1" s="68"/>
      <c r="VRW1" s="68"/>
      <c r="VRX1" s="68"/>
      <c r="VRY1" s="68"/>
      <c r="VRZ1" s="68"/>
      <c r="VSA1" s="68"/>
      <c r="VSB1" s="68"/>
      <c r="VSC1" s="68"/>
      <c r="VSD1" s="68"/>
      <c r="VSE1" s="68"/>
      <c r="VSF1" s="68"/>
      <c r="VSG1" s="68"/>
      <c r="VSH1" s="68"/>
      <c r="VSI1" s="68"/>
      <c r="VSJ1" s="68"/>
      <c r="VSK1" s="68"/>
      <c r="VSL1" s="68"/>
      <c r="VSM1" s="68"/>
      <c r="VSN1" s="68"/>
      <c r="VSO1" s="68"/>
      <c r="VSP1" s="68"/>
      <c r="VSQ1" s="68"/>
      <c r="VSR1" s="68"/>
      <c r="VSS1" s="68"/>
      <c r="VST1" s="68"/>
      <c r="VSU1" s="68"/>
      <c r="VSV1" s="68"/>
      <c r="VSW1" s="68"/>
      <c r="VSX1" s="68"/>
      <c r="VSY1" s="68"/>
      <c r="VSZ1" s="68"/>
      <c r="VTA1" s="68"/>
      <c r="VTB1" s="68"/>
      <c r="VTC1" s="68"/>
      <c r="VTD1" s="68"/>
      <c r="VTE1" s="68"/>
      <c r="VTF1" s="68"/>
      <c r="VTG1" s="68"/>
      <c r="VTH1" s="68"/>
      <c r="VTI1" s="68"/>
      <c r="VTJ1" s="68"/>
      <c r="VTK1" s="68"/>
      <c r="VTL1" s="68"/>
      <c r="VTM1" s="68"/>
      <c r="VTN1" s="68"/>
      <c r="VTO1" s="68"/>
      <c r="VTP1" s="68"/>
      <c r="VTQ1" s="68"/>
      <c r="VTR1" s="68"/>
      <c r="VTS1" s="68"/>
      <c r="VTT1" s="68"/>
      <c r="VTU1" s="68"/>
      <c r="VTV1" s="68"/>
      <c r="VTW1" s="68"/>
      <c r="VTX1" s="68"/>
      <c r="VTY1" s="68"/>
      <c r="VTZ1" s="68"/>
      <c r="VUA1" s="68"/>
      <c r="VUB1" s="68"/>
      <c r="VUC1" s="68"/>
      <c r="VUD1" s="68"/>
      <c r="VUE1" s="68"/>
      <c r="VUF1" s="68"/>
      <c r="VUG1" s="68"/>
      <c r="VUH1" s="68"/>
      <c r="VUI1" s="68"/>
      <c r="VUJ1" s="68"/>
      <c r="VUK1" s="68"/>
      <c r="VUL1" s="68"/>
      <c r="VUM1" s="68"/>
      <c r="VUN1" s="68"/>
      <c r="VUO1" s="68"/>
      <c r="VUP1" s="68"/>
      <c r="VUQ1" s="68"/>
      <c r="VUR1" s="68"/>
      <c r="VUS1" s="68"/>
      <c r="VUT1" s="68"/>
      <c r="VUU1" s="68"/>
      <c r="VUV1" s="68"/>
      <c r="VUW1" s="68"/>
      <c r="VUX1" s="68"/>
      <c r="VUY1" s="68"/>
      <c r="VUZ1" s="68"/>
      <c r="VVA1" s="68"/>
      <c r="VVB1" s="68"/>
      <c r="VVC1" s="68"/>
      <c r="VVD1" s="68"/>
      <c r="VVE1" s="68"/>
      <c r="VVF1" s="68"/>
      <c r="VVG1" s="68"/>
      <c r="VVH1" s="68"/>
      <c r="VVI1" s="68"/>
      <c r="VVJ1" s="68"/>
      <c r="VVK1" s="68"/>
      <c r="VVL1" s="68"/>
      <c r="VVM1" s="68"/>
      <c r="VVN1" s="68"/>
      <c r="VVO1" s="68"/>
      <c r="VVP1" s="68"/>
      <c r="VVQ1" s="68"/>
      <c r="VVR1" s="68"/>
      <c r="VVS1" s="68"/>
      <c r="VVT1" s="68"/>
      <c r="VVU1" s="68"/>
      <c r="VVV1" s="68"/>
      <c r="VVW1" s="68"/>
      <c r="VVX1" s="68"/>
      <c r="VVY1" s="68"/>
      <c r="VVZ1" s="68"/>
      <c r="VWA1" s="68"/>
      <c r="VWB1" s="68"/>
      <c r="VWC1" s="68"/>
      <c r="VWD1" s="68"/>
      <c r="VWE1" s="68"/>
      <c r="VWF1" s="68"/>
      <c r="VWG1" s="68"/>
      <c r="VWH1" s="68"/>
      <c r="VWI1" s="68"/>
      <c r="VWJ1" s="68"/>
      <c r="VWK1" s="68"/>
      <c r="VWL1" s="68"/>
      <c r="VWM1" s="68"/>
      <c r="VWN1" s="68"/>
      <c r="VWO1" s="68"/>
      <c r="VWP1" s="68"/>
      <c r="VWQ1" s="68"/>
      <c r="VWR1" s="68"/>
      <c r="VWS1" s="68"/>
      <c r="VWT1" s="68"/>
      <c r="VWU1" s="68"/>
      <c r="VWV1" s="68"/>
      <c r="VWW1" s="68"/>
      <c r="VWX1" s="68"/>
      <c r="VWY1" s="68"/>
      <c r="VWZ1" s="68"/>
      <c r="VXA1" s="68"/>
      <c r="VXB1" s="68"/>
      <c r="VXC1" s="68"/>
      <c r="VXD1" s="68"/>
      <c r="VXE1" s="68"/>
      <c r="VXF1" s="68"/>
      <c r="VXG1" s="68"/>
      <c r="VXH1" s="68"/>
      <c r="VXI1" s="68"/>
      <c r="VXJ1" s="68"/>
      <c r="VXK1" s="68"/>
      <c r="VXL1" s="68"/>
      <c r="VXM1" s="68"/>
      <c r="VXN1" s="68"/>
      <c r="VXO1" s="68"/>
      <c r="VXP1" s="68"/>
      <c r="VXQ1" s="68"/>
      <c r="VXR1" s="68"/>
      <c r="VXS1" s="68"/>
      <c r="VXT1" s="68"/>
      <c r="VXU1" s="68"/>
      <c r="VXV1" s="68"/>
      <c r="VXW1" s="68"/>
      <c r="VXX1" s="68"/>
      <c r="VXY1" s="68"/>
      <c r="VXZ1" s="68"/>
      <c r="VYA1" s="68"/>
      <c r="VYB1" s="68"/>
      <c r="VYC1" s="68"/>
      <c r="VYD1" s="68"/>
      <c r="VYE1" s="68"/>
      <c r="VYF1" s="68"/>
      <c r="VYG1" s="68"/>
      <c r="VYH1" s="68"/>
      <c r="VYI1" s="68"/>
      <c r="VYJ1" s="68"/>
      <c r="VYK1" s="68"/>
      <c r="VYL1" s="68"/>
      <c r="VYM1" s="68"/>
      <c r="VYN1" s="68"/>
      <c r="VYO1" s="68"/>
      <c r="VYP1" s="68"/>
      <c r="VYQ1" s="68"/>
      <c r="VYR1" s="68"/>
      <c r="VYS1" s="68"/>
      <c r="VYT1" s="68"/>
      <c r="VYU1" s="68"/>
      <c r="VYV1" s="68"/>
      <c r="VYW1" s="68"/>
      <c r="VYX1" s="68"/>
      <c r="VYY1" s="68"/>
      <c r="VYZ1" s="68"/>
      <c r="VZA1" s="68"/>
      <c r="VZB1" s="68"/>
      <c r="VZC1" s="68"/>
      <c r="VZD1" s="68"/>
      <c r="VZE1" s="68"/>
      <c r="VZF1" s="68"/>
      <c r="VZG1" s="68"/>
      <c r="VZH1" s="68"/>
      <c r="VZI1" s="68"/>
      <c r="VZJ1" s="68"/>
      <c r="VZK1" s="68"/>
      <c r="VZL1" s="68"/>
      <c r="VZM1" s="68"/>
      <c r="VZN1" s="68"/>
      <c r="VZO1" s="68"/>
      <c r="VZP1" s="68"/>
      <c r="VZQ1" s="68"/>
      <c r="VZR1" s="68"/>
      <c r="VZS1" s="68"/>
      <c r="VZT1" s="68"/>
      <c r="VZU1" s="68"/>
      <c r="VZV1" s="68"/>
      <c r="VZW1" s="68"/>
      <c r="VZX1" s="68"/>
      <c r="VZY1" s="68"/>
      <c r="VZZ1" s="68"/>
      <c r="WAA1" s="68"/>
      <c r="WAB1" s="68"/>
      <c r="WAC1" s="68"/>
      <c r="WAD1" s="68"/>
      <c r="WAE1" s="68"/>
      <c r="WAF1" s="68"/>
      <c r="WAG1" s="68"/>
      <c r="WAH1" s="68"/>
      <c r="WAI1" s="68"/>
      <c r="WAJ1" s="68"/>
      <c r="WAK1" s="68"/>
      <c r="WAL1" s="68"/>
      <c r="WAM1" s="68"/>
      <c r="WAN1" s="68"/>
      <c r="WAO1" s="68"/>
      <c r="WAP1" s="68"/>
      <c r="WAQ1" s="68"/>
      <c r="WAR1" s="68"/>
      <c r="WAS1" s="68"/>
      <c r="WAT1" s="68"/>
      <c r="WAU1" s="68"/>
      <c r="WAV1" s="68"/>
      <c r="WAW1" s="68"/>
      <c r="WAX1" s="68"/>
      <c r="WAY1" s="68"/>
      <c r="WAZ1" s="68"/>
      <c r="WBA1" s="68"/>
      <c r="WBB1" s="68"/>
      <c r="WBC1" s="68"/>
      <c r="WBD1" s="68"/>
      <c r="WBE1" s="68"/>
      <c r="WBF1" s="68"/>
      <c r="WBG1" s="68"/>
      <c r="WBH1" s="68"/>
      <c r="WBI1" s="68"/>
      <c r="WBJ1" s="68"/>
      <c r="WBK1" s="68"/>
      <c r="WBL1" s="68"/>
      <c r="WBM1" s="68"/>
      <c r="WBN1" s="68"/>
      <c r="WBO1" s="68"/>
      <c r="WBP1" s="68"/>
      <c r="WBQ1" s="68"/>
      <c r="WBR1" s="68"/>
      <c r="WBS1" s="68"/>
      <c r="WBT1" s="68"/>
      <c r="WBU1" s="68"/>
      <c r="WBV1" s="68"/>
      <c r="WBW1" s="68"/>
      <c r="WBX1" s="68"/>
      <c r="WBY1" s="68"/>
      <c r="WBZ1" s="68"/>
      <c r="WCA1" s="68"/>
      <c r="WCB1" s="68"/>
      <c r="WCC1" s="68"/>
      <c r="WCD1" s="68"/>
      <c r="WCE1" s="68"/>
      <c r="WCF1" s="68"/>
      <c r="WCG1" s="68"/>
      <c r="WCH1" s="68"/>
      <c r="WCI1" s="68"/>
      <c r="WCJ1" s="68"/>
      <c r="WCK1" s="68"/>
      <c r="WCL1" s="68"/>
      <c r="WCM1" s="68"/>
      <c r="WCN1" s="68"/>
      <c r="WCO1" s="68"/>
      <c r="WCP1" s="68"/>
      <c r="WCQ1" s="68"/>
      <c r="WCR1" s="68"/>
      <c r="WCS1" s="68"/>
      <c r="WCT1" s="68"/>
      <c r="WCU1" s="68"/>
      <c r="WCV1" s="68"/>
      <c r="WCW1" s="68"/>
      <c r="WCX1" s="68"/>
      <c r="WCY1" s="68"/>
      <c r="WCZ1" s="68"/>
      <c r="WDA1" s="68"/>
      <c r="WDB1" s="68"/>
      <c r="WDC1" s="68"/>
      <c r="WDD1" s="68"/>
      <c r="WDE1" s="68"/>
      <c r="WDF1" s="68"/>
      <c r="WDG1" s="68"/>
      <c r="WDH1" s="68"/>
      <c r="WDI1" s="68"/>
      <c r="WDJ1" s="68"/>
      <c r="WDK1" s="68"/>
      <c r="WDL1" s="68"/>
      <c r="WDM1" s="68"/>
      <c r="WDN1" s="68"/>
      <c r="WDO1" s="68"/>
      <c r="WDP1" s="68"/>
      <c r="WDQ1" s="68"/>
      <c r="WDR1" s="68"/>
      <c r="WDS1" s="68"/>
      <c r="WDT1" s="68"/>
      <c r="WDU1" s="68"/>
      <c r="WDV1" s="68"/>
      <c r="WDW1" s="68"/>
      <c r="WDX1" s="68"/>
      <c r="WDY1" s="68"/>
      <c r="WDZ1" s="68"/>
      <c r="WEA1" s="68"/>
      <c r="WEB1" s="68"/>
      <c r="WEC1" s="68"/>
      <c r="WED1" s="68"/>
      <c r="WEE1" s="68"/>
      <c r="WEF1" s="68"/>
      <c r="WEG1" s="68"/>
      <c r="WEH1" s="68"/>
      <c r="WEI1" s="68"/>
      <c r="WEJ1" s="68"/>
      <c r="WEK1" s="68"/>
      <c r="WEL1" s="68"/>
      <c r="WEM1" s="68"/>
      <c r="WEN1" s="68"/>
      <c r="WEO1" s="68"/>
      <c r="WEP1" s="68"/>
      <c r="WEQ1" s="68"/>
      <c r="WER1" s="68"/>
      <c r="WES1" s="68"/>
      <c r="WET1" s="68"/>
      <c r="WEU1" s="68"/>
      <c r="WEV1" s="68"/>
      <c r="WEW1" s="68"/>
      <c r="WEX1" s="68"/>
      <c r="WEY1" s="68"/>
      <c r="WEZ1" s="68"/>
      <c r="WFA1" s="68"/>
      <c r="WFB1" s="68"/>
      <c r="WFC1" s="68"/>
      <c r="WFD1" s="68"/>
      <c r="WFE1" s="68"/>
      <c r="WFF1" s="68"/>
      <c r="WFG1" s="68"/>
      <c r="WFH1" s="68"/>
      <c r="WFI1" s="68"/>
      <c r="WFJ1" s="68"/>
      <c r="WFK1" s="68"/>
      <c r="WFL1" s="68"/>
      <c r="WFM1" s="68"/>
      <c r="WFN1" s="68"/>
      <c r="WFO1" s="68"/>
      <c r="WFP1" s="68"/>
      <c r="WFQ1" s="68"/>
      <c r="WFR1" s="68"/>
      <c r="WFS1" s="68"/>
      <c r="WFT1" s="68"/>
      <c r="WFU1" s="68"/>
      <c r="WFV1" s="68"/>
      <c r="WFW1" s="68"/>
      <c r="WFX1" s="68"/>
      <c r="WFY1" s="68"/>
      <c r="WFZ1" s="68"/>
      <c r="WGA1" s="68"/>
      <c r="WGB1" s="68"/>
      <c r="WGC1" s="68"/>
      <c r="WGD1" s="68"/>
      <c r="WGE1" s="68"/>
      <c r="WGF1" s="68"/>
      <c r="WGG1" s="68"/>
      <c r="WGH1" s="68"/>
      <c r="WGI1" s="68"/>
      <c r="WGJ1" s="68"/>
      <c r="WGK1" s="68"/>
      <c r="WGL1" s="68"/>
      <c r="WGM1" s="68"/>
      <c r="WGN1" s="68"/>
      <c r="WGO1" s="68"/>
      <c r="WGP1" s="68"/>
      <c r="WGQ1" s="68"/>
      <c r="WGR1" s="68"/>
      <c r="WGS1" s="68"/>
      <c r="WGT1" s="68"/>
      <c r="WGU1" s="68"/>
      <c r="WGV1" s="68"/>
      <c r="WGW1" s="68"/>
      <c r="WGX1" s="68"/>
      <c r="WGY1" s="68"/>
      <c r="WGZ1" s="68"/>
      <c r="WHA1" s="68"/>
      <c r="WHB1" s="68"/>
      <c r="WHC1" s="68"/>
      <c r="WHD1" s="68"/>
      <c r="WHE1" s="68"/>
      <c r="WHF1" s="68"/>
      <c r="WHG1" s="68"/>
      <c r="WHH1" s="68"/>
      <c r="WHI1" s="68"/>
      <c r="WHJ1" s="68"/>
      <c r="WHK1" s="68"/>
      <c r="WHL1" s="68"/>
      <c r="WHM1" s="68"/>
      <c r="WHN1" s="68"/>
      <c r="WHO1" s="68"/>
      <c r="WHP1" s="68"/>
      <c r="WHQ1" s="68"/>
      <c r="WHR1" s="68"/>
      <c r="WHS1" s="68"/>
      <c r="WHT1" s="68"/>
      <c r="WHU1" s="68"/>
      <c r="WHV1" s="68"/>
      <c r="WHW1" s="68"/>
      <c r="WHX1" s="68"/>
      <c r="WHY1" s="68"/>
      <c r="WHZ1" s="68"/>
      <c r="WIA1" s="68"/>
      <c r="WIB1" s="68"/>
      <c r="WIC1" s="68"/>
      <c r="WID1" s="68"/>
      <c r="WIE1" s="68"/>
      <c r="WIF1" s="68"/>
      <c r="WIG1" s="68"/>
      <c r="WIH1" s="68"/>
      <c r="WII1" s="68"/>
      <c r="WIJ1" s="68"/>
      <c r="WIK1" s="68"/>
      <c r="WIL1" s="68"/>
      <c r="WIM1" s="68"/>
      <c r="WIN1" s="68"/>
      <c r="WIO1" s="68"/>
      <c r="WIP1" s="68"/>
      <c r="WIQ1" s="68"/>
      <c r="WIR1" s="68"/>
      <c r="WIS1" s="68"/>
      <c r="WIT1" s="68"/>
      <c r="WIU1" s="68"/>
      <c r="WIV1" s="68"/>
      <c r="WIW1" s="68"/>
      <c r="WIX1" s="68"/>
      <c r="WIY1" s="68"/>
      <c r="WIZ1" s="68"/>
      <c r="WJA1" s="68"/>
      <c r="WJB1" s="68"/>
      <c r="WJC1" s="68"/>
      <c r="WJD1" s="68"/>
      <c r="WJE1" s="68"/>
      <c r="WJF1" s="68"/>
      <c r="WJG1" s="68"/>
      <c r="WJH1" s="68"/>
      <c r="WJI1" s="68"/>
      <c r="WJJ1" s="68"/>
      <c r="WJK1" s="68"/>
      <c r="WJL1" s="68"/>
      <c r="WJM1" s="68"/>
      <c r="WJN1" s="68"/>
      <c r="WJO1" s="68"/>
      <c r="WJP1" s="68"/>
      <c r="WJQ1" s="68"/>
      <c r="WJR1" s="68"/>
      <c r="WJS1" s="68"/>
      <c r="WJT1" s="68"/>
      <c r="WJU1" s="68"/>
      <c r="WJV1" s="68"/>
      <c r="WJW1" s="68"/>
      <c r="WJX1" s="68"/>
      <c r="WJY1" s="68"/>
      <c r="WJZ1" s="68"/>
      <c r="WKA1" s="68"/>
      <c r="WKB1" s="68"/>
      <c r="WKC1" s="68"/>
      <c r="WKD1" s="68"/>
      <c r="WKE1" s="68"/>
      <c r="WKF1" s="68"/>
      <c r="WKG1" s="68"/>
      <c r="WKH1" s="68"/>
      <c r="WKI1" s="68"/>
      <c r="WKJ1" s="68"/>
      <c r="WKK1" s="68"/>
      <c r="WKL1" s="68"/>
      <c r="WKM1" s="68"/>
      <c r="WKN1" s="68"/>
      <c r="WKO1" s="68"/>
      <c r="WKP1" s="68"/>
      <c r="WKQ1" s="68"/>
      <c r="WKR1" s="68"/>
      <c r="WKS1" s="68"/>
      <c r="WKT1" s="68"/>
      <c r="WKU1" s="68"/>
      <c r="WKV1" s="68"/>
      <c r="WKW1" s="68"/>
      <c r="WKX1" s="68"/>
      <c r="WKY1" s="68"/>
      <c r="WKZ1" s="68"/>
      <c r="WLA1" s="68"/>
      <c r="WLB1" s="68"/>
      <c r="WLC1" s="68"/>
      <c r="WLD1" s="68"/>
      <c r="WLE1" s="68"/>
      <c r="WLF1" s="68"/>
      <c r="WLG1" s="68"/>
      <c r="WLH1" s="68"/>
      <c r="WLI1" s="68"/>
      <c r="WLJ1" s="68"/>
      <c r="WLK1" s="68"/>
      <c r="WLL1" s="68"/>
      <c r="WLM1" s="68"/>
      <c r="WLN1" s="68"/>
      <c r="WLO1" s="68"/>
      <c r="WLP1" s="68"/>
      <c r="WLQ1" s="68"/>
      <c r="WLR1" s="68"/>
      <c r="WLS1" s="68"/>
      <c r="WLT1" s="68"/>
      <c r="WLU1" s="68"/>
      <c r="WLV1" s="68"/>
      <c r="WLW1" s="68"/>
      <c r="WLX1" s="68"/>
      <c r="WLY1" s="68"/>
      <c r="WLZ1" s="68"/>
      <c r="WMA1" s="68"/>
      <c r="WMB1" s="68"/>
      <c r="WMC1" s="68"/>
      <c r="WMD1" s="68"/>
      <c r="WME1" s="68"/>
      <c r="WMF1" s="68"/>
      <c r="WMG1" s="68"/>
      <c r="WMH1" s="68"/>
      <c r="WMI1" s="68"/>
      <c r="WMJ1" s="68"/>
      <c r="WMK1" s="68"/>
      <c r="WML1" s="68"/>
      <c r="WMM1" s="68"/>
      <c r="WMN1" s="68"/>
      <c r="WMO1" s="68"/>
      <c r="WMP1" s="68"/>
      <c r="WMQ1" s="68"/>
      <c r="WMR1" s="68"/>
      <c r="WMS1" s="68"/>
      <c r="WMT1" s="68"/>
      <c r="WMU1" s="68"/>
      <c r="WMV1" s="68"/>
      <c r="WMW1" s="68"/>
      <c r="WMX1" s="68"/>
      <c r="WMY1" s="68"/>
      <c r="WMZ1" s="68"/>
      <c r="WNA1" s="68"/>
      <c r="WNB1" s="68"/>
      <c r="WNC1" s="68"/>
      <c r="WND1" s="68"/>
      <c r="WNE1" s="68"/>
      <c r="WNF1" s="68"/>
      <c r="WNG1" s="68"/>
      <c r="WNH1" s="68"/>
      <c r="WNI1" s="68"/>
      <c r="WNJ1" s="68"/>
      <c r="WNK1" s="68"/>
      <c r="WNL1" s="68"/>
      <c r="WNM1" s="68"/>
      <c r="WNN1" s="68"/>
      <c r="WNO1" s="68"/>
      <c r="WNP1" s="68"/>
      <c r="WNQ1" s="68"/>
      <c r="WNR1" s="68"/>
      <c r="WNS1" s="68"/>
      <c r="WNT1" s="68"/>
      <c r="WNU1" s="68"/>
      <c r="WNV1" s="68"/>
      <c r="WNW1" s="68"/>
      <c r="WNX1" s="68"/>
      <c r="WNY1" s="68"/>
      <c r="WNZ1" s="68"/>
      <c r="WOA1" s="68"/>
      <c r="WOB1" s="68"/>
      <c r="WOC1" s="68"/>
      <c r="WOD1" s="68"/>
      <c r="WOE1" s="68"/>
      <c r="WOF1" s="68"/>
      <c r="WOG1" s="68"/>
      <c r="WOH1" s="68"/>
      <c r="WOI1" s="68"/>
      <c r="WOJ1" s="68"/>
      <c r="WOK1" s="68"/>
      <c r="WOL1" s="68"/>
      <c r="WOM1" s="68"/>
      <c r="WON1" s="68"/>
      <c r="WOO1" s="68"/>
      <c r="WOP1" s="68"/>
      <c r="WOQ1" s="68"/>
      <c r="WOR1" s="68"/>
      <c r="WOS1" s="68"/>
      <c r="WOT1" s="68"/>
      <c r="WOU1" s="68"/>
      <c r="WOV1" s="68"/>
      <c r="WOW1" s="68"/>
      <c r="WOX1" s="68"/>
      <c r="WOY1" s="68"/>
      <c r="WOZ1" s="68"/>
      <c r="WPA1" s="68"/>
      <c r="WPB1" s="68"/>
      <c r="WPC1" s="68"/>
      <c r="WPD1" s="68"/>
      <c r="WPE1" s="68"/>
      <c r="WPF1" s="68"/>
      <c r="WPG1" s="68"/>
      <c r="WPH1" s="68"/>
      <c r="WPI1" s="68"/>
      <c r="WPJ1" s="68"/>
      <c r="WPK1" s="68"/>
      <c r="WPL1" s="68"/>
      <c r="WPM1" s="68"/>
      <c r="WPN1" s="68"/>
      <c r="WPO1" s="68"/>
      <c r="WPP1" s="68"/>
      <c r="WPQ1" s="68"/>
      <c r="WPR1" s="68"/>
      <c r="WPS1" s="68"/>
      <c r="WPT1" s="68"/>
      <c r="WPU1" s="68"/>
      <c r="WPV1" s="68"/>
      <c r="WPW1" s="68"/>
      <c r="WPX1" s="68"/>
      <c r="WPY1" s="68"/>
      <c r="WPZ1" s="68"/>
      <c r="WQA1" s="68"/>
      <c r="WQB1" s="68"/>
      <c r="WQC1" s="68"/>
      <c r="WQD1" s="68"/>
      <c r="WQE1" s="68"/>
      <c r="WQF1" s="68"/>
      <c r="WQG1" s="68"/>
      <c r="WQH1" s="68"/>
      <c r="WQI1" s="68"/>
      <c r="WQJ1" s="68"/>
      <c r="WQK1" s="68"/>
      <c r="WQL1" s="68"/>
      <c r="WQM1" s="68"/>
      <c r="WQN1" s="68"/>
      <c r="WQO1" s="68"/>
      <c r="WQP1" s="68"/>
      <c r="WQQ1" s="68"/>
      <c r="WQR1" s="68"/>
      <c r="WQS1" s="68"/>
      <c r="WQT1" s="68"/>
      <c r="WQU1" s="68"/>
      <c r="WQV1" s="68"/>
      <c r="WQW1" s="68"/>
      <c r="WQX1" s="68"/>
      <c r="WQY1" s="68"/>
      <c r="WQZ1" s="68"/>
      <c r="WRA1" s="68"/>
      <c r="WRB1" s="68"/>
      <c r="WRC1" s="68"/>
      <c r="WRD1" s="68"/>
      <c r="WRE1" s="68"/>
      <c r="WRF1" s="68"/>
      <c r="WRG1" s="68"/>
      <c r="WRH1" s="68"/>
      <c r="WRI1" s="68"/>
      <c r="WRJ1" s="68"/>
      <c r="WRK1" s="68"/>
      <c r="WRL1" s="68"/>
      <c r="WRM1" s="68"/>
      <c r="WRN1" s="68"/>
      <c r="WRO1" s="68"/>
      <c r="WRP1" s="68"/>
      <c r="WRQ1" s="68"/>
      <c r="WRR1" s="68"/>
      <c r="WRS1" s="68"/>
      <c r="WRT1" s="68"/>
      <c r="WRU1" s="68"/>
      <c r="WRV1" s="68"/>
      <c r="WRW1" s="68"/>
      <c r="WRX1" s="68"/>
      <c r="WRY1" s="68"/>
      <c r="WRZ1" s="68"/>
      <c r="WSA1" s="68"/>
      <c r="WSB1" s="68"/>
      <c r="WSC1" s="68"/>
      <c r="WSD1" s="68"/>
      <c r="WSE1" s="68"/>
      <c r="WSF1" s="68"/>
      <c r="WSG1" s="68"/>
      <c r="WSH1" s="68"/>
      <c r="WSI1" s="68"/>
      <c r="WSJ1" s="68"/>
      <c r="WSK1" s="68"/>
      <c r="WSL1" s="68"/>
      <c r="WSM1" s="68"/>
      <c r="WSN1" s="68"/>
      <c r="WSO1" s="68"/>
      <c r="WSP1" s="68"/>
      <c r="WSQ1" s="68"/>
      <c r="WSR1" s="68"/>
      <c r="WSS1" s="68"/>
      <c r="WST1" s="68"/>
      <c r="WSU1" s="68"/>
      <c r="WSV1" s="68"/>
      <c r="WSW1" s="68"/>
      <c r="WSX1" s="68"/>
      <c r="WSY1" s="68"/>
      <c r="WSZ1" s="68"/>
      <c r="WTA1" s="68"/>
      <c r="WTB1" s="68"/>
      <c r="WTC1" s="68"/>
      <c r="WTD1" s="68"/>
      <c r="WTE1" s="68"/>
      <c r="WTF1" s="68"/>
      <c r="WTG1" s="68"/>
      <c r="WTH1" s="68"/>
      <c r="WTI1" s="68"/>
      <c r="WTJ1" s="68"/>
      <c r="WTK1" s="68"/>
      <c r="WTL1" s="68"/>
      <c r="WTM1" s="68"/>
      <c r="WTN1" s="68"/>
      <c r="WTO1" s="68"/>
      <c r="WTP1" s="68"/>
      <c r="WTQ1" s="68"/>
      <c r="WTR1" s="68"/>
      <c r="WTS1" s="68"/>
      <c r="WTT1" s="68"/>
      <c r="WTU1" s="68"/>
      <c r="WTV1" s="68"/>
      <c r="WTW1" s="68"/>
      <c r="WTX1" s="68"/>
      <c r="WTY1" s="68"/>
      <c r="WTZ1" s="68"/>
      <c r="WUA1" s="68"/>
      <c r="WUB1" s="68"/>
      <c r="WUC1" s="68"/>
      <c r="WUD1" s="68"/>
      <c r="WUE1" s="68"/>
      <c r="WUF1" s="68"/>
      <c r="WUG1" s="68"/>
      <c r="WUH1" s="68"/>
      <c r="WUI1" s="68"/>
      <c r="WUJ1" s="68"/>
      <c r="WUK1" s="68"/>
      <c r="WUL1" s="68"/>
      <c r="WUM1" s="68"/>
      <c r="WUN1" s="68"/>
      <c r="WUO1" s="68"/>
      <c r="WUP1" s="68"/>
      <c r="WUQ1" s="68"/>
      <c r="WUR1" s="68"/>
      <c r="WUS1" s="68"/>
      <c r="WUT1" s="68"/>
      <c r="WUU1" s="68"/>
      <c r="WUV1" s="68"/>
      <c r="WUW1" s="68"/>
      <c r="WUX1" s="68"/>
      <c r="WUY1" s="68"/>
      <c r="WUZ1" s="68"/>
      <c r="WVA1" s="68"/>
      <c r="WVB1" s="68"/>
      <c r="WVC1" s="68"/>
      <c r="WVD1" s="68"/>
      <c r="WVE1" s="68"/>
      <c r="WVF1" s="68"/>
      <c r="WVG1" s="68"/>
      <c r="WVH1" s="68"/>
      <c r="WVI1" s="68"/>
      <c r="WVJ1" s="68"/>
      <c r="WVK1" s="68"/>
      <c r="WVL1" s="68"/>
      <c r="WVM1" s="68"/>
      <c r="WVN1" s="68"/>
      <c r="WVO1" s="68"/>
      <c r="WVP1" s="68"/>
      <c r="WVQ1" s="68"/>
      <c r="WVR1" s="68"/>
      <c r="WVS1" s="68"/>
      <c r="WVT1" s="68"/>
      <c r="WVU1" s="68"/>
      <c r="WVV1" s="68"/>
      <c r="WVW1" s="68"/>
      <c r="WVX1" s="68"/>
      <c r="WVY1" s="68"/>
      <c r="WVZ1" s="68"/>
      <c r="WWA1" s="68"/>
      <c r="WWB1" s="68"/>
      <c r="WWC1" s="68"/>
      <c r="WWD1" s="68"/>
      <c r="WWE1" s="68"/>
      <c r="WWF1" s="68"/>
      <c r="WWG1" s="68"/>
      <c r="WWH1" s="68"/>
      <c r="WWI1" s="68"/>
      <c r="WWJ1" s="68"/>
      <c r="WWK1" s="68"/>
      <c r="WWL1" s="68"/>
      <c r="WWM1" s="68"/>
      <c r="WWN1" s="68"/>
      <c r="WWO1" s="68"/>
      <c r="WWP1" s="68"/>
      <c r="WWQ1" s="68"/>
      <c r="WWR1" s="68"/>
      <c r="WWS1" s="68"/>
      <c r="WWT1" s="68"/>
      <c r="WWU1" s="68"/>
      <c r="WWV1" s="68"/>
      <c r="WWW1" s="68"/>
      <c r="WWX1" s="68"/>
      <c r="WWY1" s="68"/>
      <c r="WWZ1" s="68"/>
      <c r="WXA1" s="68"/>
      <c r="WXB1" s="68"/>
      <c r="WXC1" s="68"/>
      <c r="WXD1" s="68"/>
      <c r="WXE1" s="68"/>
      <c r="WXF1" s="68"/>
      <c r="WXG1" s="68"/>
      <c r="WXH1" s="68"/>
      <c r="WXI1" s="68"/>
      <c r="WXJ1" s="68"/>
      <c r="WXK1" s="68"/>
      <c r="WXL1" s="68"/>
      <c r="WXM1" s="68"/>
      <c r="WXN1" s="68"/>
      <c r="WXO1" s="68"/>
      <c r="WXP1" s="68"/>
      <c r="WXQ1" s="68"/>
      <c r="WXR1" s="68"/>
      <c r="WXS1" s="68"/>
      <c r="WXT1" s="68"/>
      <c r="WXU1" s="68"/>
      <c r="WXV1" s="68"/>
      <c r="WXW1" s="68"/>
      <c r="WXX1" s="68"/>
      <c r="WXY1" s="68"/>
      <c r="WXZ1" s="68"/>
      <c r="WYA1" s="68"/>
      <c r="WYB1" s="68"/>
      <c r="WYC1" s="68"/>
      <c r="WYD1" s="68"/>
      <c r="WYE1" s="68"/>
      <c r="WYF1" s="68"/>
      <c r="WYG1" s="68"/>
      <c r="WYH1" s="68"/>
      <c r="WYI1" s="68"/>
      <c r="WYJ1" s="68"/>
      <c r="WYK1" s="68"/>
      <c r="WYL1" s="68"/>
      <c r="WYM1" s="68"/>
      <c r="WYN1" s="68"/>
      <c r="WYO1" s="68"/>
      <c r="WYP1" s="68"/>
      <c r="WYQ1" s="68"/>
      <c r="WYR1" s="68"/>
      <c r="WYS1" s="68"/>
      <c r="WYT1" s="68"/>
      <c r="WYU1" s="68"/>
      <c r="WYV1" s="68"/>
      <c r="WYW1" s="68"/>
      <c r="WYX1" s="68"/>
      <c r="WYY1" s="68"/>
      <c r="WYZ1" s="68"/>
      <c r="WZA1" s="68"/>
      <c r="WZB1" s="68"/>
      <c r="WZC1" s="68"/>
      <c r="WZD1" s="68"/>
      <c r="WZE1" s="68"/>
      <c r="WZF1" s="68"/>
      <c r="WZG1" s="68"/>
      <c r="WZH1" s="68"/>
      <c r="WZI1" s="68"/>
      <c r="WZJ1" s="68"/>
      <c r="WZK1" s="68"/>
      <c r="WZL1" s="68"/>
      <c r="WZM1" s="68"/>
      <c r="WZN1" s="68"/>
      <c r="WZO1" s="68"/>
      <c r="WZP1" s="68"/>
      <c r="WZQ1" s="68"/>
      <c r="WZR1" s="68"/>
      <c r="WZS1" s="68"/>
      <c r="WZT1" s="68"/>
      <c r="WZU1" s="68"/>
      <c r="WZV1" s="68"/>
      <c r="WZW1" s="68"/>
      <c r="WZX1" s="68"/>
      <c r="WZY1" s="68"/>
      <c r="WZZ1" s="68"/>
      <c r="XAA1" s="68"/>
      <c r="XAB1" s="68"/>
      <c r="XAC1" s="68"/>
      <c r="XAD1" s="68"/>
      <c r="XAE1" s="68"/>
      <c r="XAF1" s="68"/>
      <c r="XAG1" s="68"/>
      <c r="XAH1" s="68"/>
      <c r="XAI1" s="68"/>
      <c r="XAJ1" s="68"/>
      <c r="XAK1" s="68"/>
      <c r="XAL1" s="68"/>
      <c r="XAM1" s="68"/>
      <c r="XAN1" s="68"/>
      <c r="XAO1" s="68"/>
      <c r="XAP1" s="68"/>
      <c r="XAQ1" s="68"/>
      <c r="XAR1" s="68"/>
      <c r="XAS1" s="68"/>
      <c r="XAT1" s="68"/>
      <c r="XAU1" s="68"/>
      <c r="XAV1" s="68"/>
      <c r="XAW1" s="68"/>
      <c r="XAX1" s="68"/>
      <c r="XAY1" s="68"/>
      <c r="XAZ1" s="68"/>
      <c r="XBA1" s="68"/>
      <c r="XBB1" s="68"/>
      <c r="XBC1" s="68"/>
      <c r="XBD1" s="68"/>
      <c r="XBE1" s="68"/>
      <c r="XBF1" s="68"/>
      <c r="XBG1" s="68"/>
      <c r="XBH1" s="68"/>
      <c r="XBI1" s="68"/>
      <c r="XBJ1" s="68"/>
      <c r="XBK1" s="68"/>
      <c r="XBL1" s="68"/>
      <c r="XBM1" s="68"/>
      <c r="XBN1" s="68"/>
      <c r="XBO1" s="68"/>
      <c r="XBP1" s="68"/>
      <c r="XBQ1" s="68"/>
      <c r="XBR1" s="68"/>
      <c r="XBS1" s="68"/>
      <c r="XBT1" s="68"/>
      <c r="XBU1" s="68"/>
      <c r="XBV1" s="68"/>
      <c r="XBW1" s="68"/>
      <c r="XBX1" s="68"/>
      <c r="XBY1" s="68"/>
      <c r="XBZ1" s="68"/>
      <c r="XCA1" s="68"/>
      <c r="XCB1" s="68"/>
      <c r="XCC1" s="68"/>
      <c r="XCD1" s="68"/>
      <c r="XCE1" s="68"/>
      <c r="XCF1" s="68"/>
      <c r="XCG1" s="68"/>
      <c r="XCH1" s="68"/>
      <c r="XCI1" s="68"/>
      <c r="XCJ1" s="68"/>
      <c r="XCK1" s="68"/>
      <c r="XCL1" s="68"/>
      <c r="XCM1" s="68"/>
      <c r="XCN1" s="68"/>
      <c r="XCO1" s="68"/>
      <c r="XCP1" s="68"/>
      <c r="XCQ1" s="68"/>
      <c r="XCR1" s="68"/>
      <c r="XCS1" s="68"/>
      <c r="XCT1" s="68"/>
      <c r="XCU1" s="68"/>
      <c r="XCV1" s="68"/>
      <c r="XCW1" s="68"/>
      <c r="XCX1" s="68"/>
      <c r="XCY1" s="68"/>
      <c r="XCZ1" s="68"/>
      <c r="XDA1" s="68"/>
      <c r="XDB1" s="68"/>
      <c r="XDC1" s="68"/>
      <c r="XDD1" s="68"/>
      <c r="XDE1" s="68"/>
      <c r="XDF1" s="68"/>
      <c r="XDG1" s="68"/>
      <c r="XDH1" s="68"/>
      <c r="XDI1" s="68"/>
      <c r="XDJ1" s="68"/>
      <c r="XDK1" s="68"/>
      <c r="XDL1" s="68"/>
      <c r="XDM1" s="68"/>
      <c r="XDN1" s="68"/>
      <c r="XDO1" s="68"/>
      <c r="XDP1" s="68"/>
      <c r="XDQ1" s="68"/>
      <c r="XDR1" s="68"/>
      <c r="XDS1" s="68"/>
      <c r="XDT1" s="68"/>
      <c r="XDU1" s="68"/>
      <c r="XDV1" s="68"/>
      <c r="XDW1" s="68"/>
      <c r="XDX1" s="68"/>
      <c r="XDY1" s="68"/>
      <c r="XDZ1" s="68"/>
      <c r="XEA1" s="68"/>
      <c r="XEB1" s="68"/>
      <c r="XEC1" s="68"/>
      <c r="XED1" s="68"/>
      <c r="XEE1" s="68"/>
      <c r="XEF1" s="68"/>
      <c r="XEG1" s="68"/>
      <c r="XEH1" s="68"/>
      <c r="XEI1" s="68"/>
      <c r="XEJ1" s="68"/>
      <c r="XEK1" s="68"/>
      <c r="XEL1" s="68"/>
      <c r="XEM1" s="68"/>
      <c r="XEN1" s="68"/>
      <c r="XEO1" s="68"/>
      <c r="XEP1" s="68"/>
      <c r="XEQ1" s="68"/>
    </row>
  </sheetData>
  <sheetProtection sheet="1" selectLockedCells="1" insertHyperlinks="0" objects="1"/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63"/>
  <sheetViews>
    <sheetView showGridLines="0" workbookViewId="0">
      <pane ySplit="4" topLeftCell="A5" activePane="bottomLeft" state="frozen"/>
      <selection/>
      <selection pane="bottomLeft" activeCell="H14" sqref="H14"/>
    </sheetView>
  </sheetViews>
  <sheetFormatPr defaultColWidth="9" defaultRowHeight="20" customHeight="1"/>
  <cols>
    <col min="1" max="1" width="3.625" style="4" customWidth="1"/>
    <col min="2" max="2" width="13" style="4" customWidth="1"/>
    <col min="3" max="3" width="9" style="4"/>
    <col min="4" max="4" width="15.875" style="4" customWidth="1"/>
    <col min="5" max="5" width="11.875" style="4" customWidth="1"/>
    <col min="6" max="6" width="11.375" style="4" customWidth="1"/>
    <col min="7" max="7" width="9" style="4"/>
    <col min="8" max="8" width="9.625" style="4" customWidth="1"/>
    <col min="9" max="9" width="12.625" style="4" customWidth="1"/>
    <col min="10" max="10" width="10" style="4" customWidth="1"/>
    <col min="11" max="12" width="9.625" style="4" customWidth="1"/>
    <col min="13" max="13" width="11.625" style="4" customWidth="1"/>
    <col min="14" max="14" width="15.25" style="4" customWidth="1"/>
    <col min="15" max="16383" width="9" style="4"/>
    <col min="16384" max="16384" width="9" style="5"/>
  </cols>
  <sheetData>
    <row r="1" s="1" customFormat="1" ht="5" customHeight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customFormat="1" ht="36" customHeight="1" spans="1:16381">
      <c r="A2" s="6"/>
      <c r="B2" s="7" t="s">
        <v>0</v>
      </c>
      <c r="C2" s="6"/>
      <c r="D2" s="6"/>
      <c r="E2" s="6"/>
      <c r="F2" s="6"/>
      <c r="G2" s="6"/>
      <c r="H2" s="6"/>
      <c r="I2" s="22"/>
      <c r="J2" s="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16"/>
      <c r="XET2" s="16"/>
      <c r="XEU2" s="16"/>
      <c r="XEV2" s="16"/>
      <c r="XEW2" s="16"/>
      <c r="XEX2" s="16"/>
      <c r="XEY2" s="16"/>
      <c r="XEZ2" s="16"/>
      <c r="XFA2" s="16"/>
    </row>
    <row r="3" s="2" customFormat="1" ht="8" customHeight="1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="18" customFormat="1" customHeight="1" spans="1:16384">
      <c r="A4" s="6"/>
      <c r="B4" s="19" t="s">
        <v>1</v>
      </c>
      <c r="C4" s="19" t="s">
        <v>2</v>
      </c>
      <c r="D4" s="19" t="s">
        <v>3</v>
      </c>
      <c r="E4" s="19" t="s">
        <v>4</v>
      </c>
      <c r="F4" s="19" t="s">
        <v>5</v>
      </c>
      <c r="G4" s="19" t="s">
        <v>6</v>
      </c>
      <c r="H4" s="19" t="s">
        <v>7</v>
      </c>
      <c r="I4" s="19" t="s">
        <v>8</v>
      </c>
      <c r="J4" s="19" t="s">
        <v>9</v>
      </c>
      <c r="K4" s="19" t="s">
        <v>10</v>
      </c>
      <c r="L4" s="19" t="s">
        <v>11</v>
      </c>
      <c r="M4" s="19" t="s">
        <v>12</v>
      </c>
      <c r="N4" s="19" t="s">
        <v>13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16"/>
    </row>
    <row r="5" customHeight="1" spans="2:14">
      <c r="B5" s="61">
        <v>43101</v>
      </c>
      <c r="C5" s="20" t="s">
        <v>14</v>
      </c>
      <c r="D5" s="20">
        <v>11111111111</v>
      </c>
      <c r="E5" s="60" t="s">
        <v>15</v>
      </c>
      <c r="F5" s="20" t="s">
        <v>16</v>
      </c>
      <c r="G5" s="20">
        <v>120</v>
      </c>
      <c r="H5" s="20">
        <v>5000</v>
      </c>
      <c r="I5" s="62">
        <f>IF(AND(MX[[#This Row],[面积]]="",MX[[#This Row],[单价]]=""),"",MX[[#This Row],[面积]]*MX[[#This Row],[单价]])</f>
        <v>600000</v>
      </c>
      <c r="J5" s="20" t="s">
        <v>17</v>
      </c>
      <c r="K5" s="63">
        <v>20000</v>
      </c>
      <c r="L5" s="62">
        <f>IF(MX[[#This Row],[总价]]="","",MX[[#This Row],[总价]]-MX[[#This Row],[首期]])</f>
        <v>580000</v>
      </c>
      <c r="M5" s="20" t="s">
        <v>18</v>
      </c>
      <c r="N5" s="20"/>
    </row>
    <row r="6" customHeight="1" spans="2:14">
      <c r="B6" s="61">
        <v>43103</v>
      </c>
      <c r="C6" s="20" t="s">
        <v>19</v>
      </c>
      <c r="D6" s="20">
        <v>22222222222</v>
      </c>
      <c r="E6" s="60" t="s">
        <v>20</v>
      </c>
      <c r="F6" s="20" t="s">
        <v>21</v>
      </c>
      <c r="G6" s="20">
        <v>100</v>
      </c>
      <c r="H6" s="20">
        <v>5000</v>
      </c>
      <c r="I6" s="62">
        <f>IF(AND(MX[[#This Row],[面积]]="",MX[[#This Row],[单价]]=""),"",MX[[#This Row],[面积]]*MX[[#This Row],[单价]])</f>
        <v>500000</v>
      </c>
      <c r="J6" s="20" t="s">
        <v>22</v>
      </c>
      <c r="K6" s="63">
        <v>13000</v>
      </c>
      <c r="L6" s="62">
        <f>IF(MX[[#This Row],[总价]]="","",MX[[#This Row],[总价]]-MX[[#This Row],[首期]])</f>
        <v>487000</v>
      </c>
      <c r="M6" s="20" t="s">
        <v>23</v>
      </c>
      <c r="N6" s="20"/>
    </row>
    <row r="7" customHeight="1" spans="2:14">
      <c r="B7" s="61">
        <v>43103</v>
      </c>
      <c r="C7" s="20" t="s">
        <v>24</v>
      </c>
      <c r="D7" s="20">
        <v>33333333333</v>
      </c>
      <c r="E7" s="60" t="s">
        <v>25</v>
      </c>
      <c r="F7" s="20" t="s">
        <v>26</v>
      </c>
      <c r="G7" s="20">
        <v>98</v>
      </c>
      <c r="H7" s="20">
        <v>5000</v>
      </c>
      <c r="I7" s="62">
        <f>IF(AND(MX[[#This Row],[面积]]="",MX[[#This Row],[单价]]=""),"",MX[[#This Row],[面积]]*MX[[#This Row],[单价]])</f>
        <v>490000</v>
      </c>
      <c r="J7" s="20" t="s">
        <v>17</v>
      </c>
      <c r="K7" s="63">
        <v>10000</v>
      </c>
      <c r="L7" s="62">
        <f>IF(MX[[#This Row],[总价]]="","",MX[[#This Row],[总价]]-MX[[#This Row],[首期]])</f>
        <v>480000</v>
      </c>
      <c r="M7" s="20" t="s">
        <v>27</v>
      </c>
      <c r="N7" s="20"/>
    </row>
    <row r="8" customHeight="1" spans="2:14">
      <c r="B8" s="61"/>
      <c r="C8" s="20"/>
      <c r="D8" s="20"/>
      <c r="E8" s="60"/>
      <c r="F8" s="20"/>
      <c r="G8" s="20"/>
      <c r="H8" s="20"/>
      <c r="I8" s="62" t="str">
        <f>IF(AND(MX[[#This Row],[面积]]="",MX[[#This Row],[单价]]=""),"",MX[[#This Row],[面积]]*MX[[#This Row],[单价]])</f>
        <v/>
      </c>
      <c r="J8" s="20"/>
      <c r="K8" s="63"/>
      <c r="L8" s="62" t="str">
        <f>IF(MX[[#This Row],[总价]]="","",MX[[#This Row],[总价]]-MX[[#This Row],[首期]])</f>
        <v/>
      </c>
      <c r="M8" s="20"/>
      <c r="N8" s="20"/>
    </row>
    <row r="9" customHeight="1" spans="2:14">
      <c r="B9" s="61"/>
      <c r="C9" s="20"/>
      <c r="D9" s="20"/>
      <c r="E9" s="60"/>
      <c r="F9" s="20"/>
      <c r="G9" s="20"/>
      <c r="H9" s="20"/>
      <c r="I9" s="62" t="str">
        <f>IF(AND(MX[[#This Row],[面积]]="",MX[[#This Row],[单价]]=""),"",MX[[#This Row],[面积]]*MX[[#This Row],[单价]])</f>
        <v/>
      </c>
      <c r="J9" s="20"/>
      <c r="K9" s="63"/>
      <c r="L9" s="62" t="str">
        <f>IF(MX[[#This Row],[总价]]="","",MX[[#This Row],[总价]]-MX[[#This Row],[首期]])</f>
        <v/>
      </c>
      <c r="M9" s="20"/>
      <c r="N9" s="20"/>
    </row>
    <row r="10" customHeight="1" spans="2:14">
      <c r="B10" s="61"/>
      <c r="C10" s="20"/>
      <c r="D10" s="20"/>
      <c r="E10" s="60"/>
      <c r="F10" s="20"/>
      <c r="G10" s="20"/>
      <c r="H10" s="20"/>
      <c r="I10" s="62" t="str">
        <f>IF(AND(MX[[#This Row],[面积]]="",MX[[#This Row],[单价]]=""),"",MX[[#This Row],[面积]]*MX[[#This Row],[单价]])</f>
        <v/>
      </c>
      <c r="J10" s="20"/>
      <c r="K10" s="63"/>
      <c r="L10" s="62" t="str">
        <f>IF(MX[[#This Row],[总价]]="","",MX[[#This Row],[总价]]-MX[[#This Row],[首期]])</f>
        <v/>
      </c>
      <c r="M10" s="20"/>
      <c r="N10" s="20"/>
    </row>
    <row r="11" customHeight="1" spans="2:14">
      <c r="B11" s="61"/>
      <c r="C11" s="20"/>
      <c r="D11" s="20"/>
      <c r="E11" s="60"/>
      <c r="F11" s="20"/>
      <c r="G11" s="20"/>
      <c r="H11" s="20"/>
      <c r="I11" s="62" t="str">
        <f>IF(AND(MX[[#This Row],[面积]]="",MX[[#This Row],[单价]]=""),"",MX[[#This Row],[面积]]*MX[[#This Row],[单价]])</f>
        <v/>
      </c>
      <c r="J11" s="20"/>
      <c r="K11" s="63"/>
      <c r="L11" s="62" t="str">
        <f>IF(MX[[#This Row],[总价]]="","",MX[[#This Row],[总价]]-MX[[#This Row],[首期]])</f>
        <v/>
      </c>
      <c r="M11" s="20"/>
      <c r="N11" s="20"/>
    </row>
    <row r="12" customHeight="1" spans="2:14">
      <c r="B12" s="61"/>
      <c r="C12" s="20"/>
      <c r="D12" s="20"/>
      <c r="E12" s="60"/>
      <c r="F12" s="20"/>
      <c r="G12" s="20"/>
      <c r="H12" s="20"/>
      <c r="I12" s="62" t="str">
        <f>IF(AND(MX[[#This Row],[面积]]="",MX[[#This Row],[单价]]=""),"",MX[[#This Row],[面积]]*MX[[#This Row],[单价]])</f>
        <v/>
      </c>
      <c r="J12" s="20"/>
      <c r="K12" s="63"/>
      <c r="L12" s="62" t="str">
        <f>IF(MX[[#This Row],[总价]]="","",MX[[#This Row],[总价]]-MX[[#This Row],[首期]])</f>
        <v/>
      </c>
      <c r="M12" s="20"/>
      <c r="N12" s="20"/>
    </row>
    <row r="13" customHeight="1" spans="2:14">
      <c r="B13" s="61"/>
      <c r="C13" s="20"/>
      <c r="D13" s="20"/>
      <c r="E13" s="60"/>
      <c r="F13" s="20"/>
      <c r="G13" s="20"/>
      <c r="H13" s="20"/>
      <c r="I13" s="62" t="str">
        <f>IF(AND(MX[[#This Row],[面积]]="",MX[[#This Row],[单价]]=""),"",MX[[#This Row],[面积]]*MX[[#This Row],[单价]])</f>
        <v/>
      </c>
      <c r="J13" s="20"/>
      <c r="K13" s="63"/>
      <c r="L13" s="62" t="str">
        <f>IF(MX[[#This Row],[总价]]="","",MX[[#This Row],[总价]]-MX[[#This Row],[首期]])</f>
        <v/>
      </c>
      <c r="M13" s="20"/>
      <c r="N13" s="20"/>
    </row>
    <row r="14" customHeight="1" spans="2:14">
      <c r="B14" s="61"/>
      <c r="C14" s="20"/>
      <c r="D14" s="20"/>
      <c r="E14" s="60"/>
      <c r="F14" s="20"/>
      <c r="G14" s="20"/>
      <c r="H14" s="20"/>
      <c r="I14" s="62" t="str">
        <f>IF(AND(MX[[#This Row],[面积]]="",MX[[#This Row],[单价]]=""),"",MX[[#This Row],[面积]]*MX[[#This Row],[单价]])</f>
        <v/>
      </c>
      <c r="J14" s="20"/>
      <c r="K14" s="63"/>
      <c r="L14" s="62" t="str">
        <f>IF(MX[[#This Row],[总价]]="","",MX[[#This Row],[总价]]-MX[[#This Row],[首期]])</f>
        <v/>
      </c>
      <c r="M14" s="20"/>
      <c r="N14" s="20"/>
    </row>
    <row r="15" customHeight="1" spans="2:14">
      <c r="B15" s="61"/>
      <c r="C15" s="20"/>
      <c r="D15" s="20"/>
      <c r="E15" s="60"/>
      <c r="F15" s="20"/>
      <c r="G15" s="20"/>
      <c r="H15" s="20"/>
      <c r="I15" s="62" t="str">
        <f>IF(AND(MX[[#This Row],[面积]]="",MX[[#This Row],[单价]]=""),"",MX[[#This Row],[面积]]*MX[[#This Row],[单价]])</f>
        <v/>
      </c>
      <c r="J15" s="20"/>
      <c r="K15" s="63"/>
      <c r="L15" s="62" t="str">
        <f>IF(MX[[#This Row],[总价]]="","",MX[[#This Row],[总价]]-MX[[#This Row],[首期]])</f>
        <v/>
      </c>
      <c r="M15" s="20"/>
      <c r="N15" s="20"/>
    </row>
    <row r="16" customHeight="1" spans="2:14">
      <c r="B16" s="61"/>
      <c r="C16" s="20"/>
      <c r="D16" s="20"/>
      <c r="E16" s="60"/>
      <c r="F16" s="20"/>
      <c r="G16" s="20"/>
      <c r="H16" s="20"/>
      <c r="I16" s="62" t="str">
        <f>IF(AND(MX[[#This Row],[面积]]="",MX[[#This Row],[单价]]=""),"",MX[[#This Row],[面积]]*MX[[#This Row],[单价]])</f>
        <v/>
      </c>
      <c r="J16" s="20"/>
      <c r="K16" s="63"/>
      <c r="L16" s="62" t="str">
        <f>IF(MX[[#This Row],[总价]]="","",MX[[#This Row],[总价]]-MX[[#This Row],[首期]])</f>
        <v/>
      </c>
      <c r="M16" s="20"/>
      <c r="N16" s="20"/>
    </row>
    <row r="17" customHeight="1" spans="2:14">
      <c r="B17" s="61"/>
      <c r="C17" s="20"/>
      <c r="D17" s="20"/>
      <c r="E17" s="60"/>
      <c r="F17" s="20"/>
      <c r="G17" s="20"/>
      <c r="H17" s="20"/>
      <c r="I17" s="62" t="str">
        <f>IF(AND(MX[[#This Row],[面积]]="",MX[[#This Row],[单价]]=""),"",MX[[#This Row],[面积]]*MX[[#This Row],[单价]])</f>
        <v/>
      </c>
      <c r="J17" s="20"/>
      <c r="K17" s="63"/>
      <c r="L17" s="62" t="str">
        <f>IF(MX[[#This Row],[总价]]="","",MX[[#This Row],[总价]]-MX[[#This Row],[首期]])</f>
        <v/>
      </c>
      <c r="M17" s="20"/>
      <c r="N17" s="20"/>
    </row>
    <row r="18" customHeight="1" spans="2:14">
      <c r="B18" s="61"/>
      <c r="C18" s="20"/>
      <c r="D18" s="20"/>
      <c r="E18" s="60"/>
      <c r="F18" s="20"/>
      <c r="G18" s="20"/>
      <c r="H18" s="20"/>
      <c r="I18" s="62" t="str">
        <f>IF(AND(MX[[#This Row],[面积]]="",MX[[#This Row],[单价]]=""),"",MX[[#This Row],[面积]]*MX[[#This Row],[单价]])</f>
        <v/>
      </c>
      <c r="J18" s="20"/>
      <c r="K18" s="63"/>
      <c r="L18" s="62" t="str">
        <f>IF(MX[[#This Row],[总价]]="","",MX[[#This Row],[总价]]-MX[[#This Row],[首期]])</f>
        <v/>
      </c>
      <c r="M18" s="20"/>
      <c r="N18" s="20"/>
    </row>
    <row r="19" customHeight="1" spans="2:14">
      <c r="B19" s="61"/>
      <c r="C19" s="20"/>
      <c r="D19" s="20"/>
      <c r="E19" s="60"/>
      <c r="F19" s="20"/>
      <c r="G19" s="20"/>
      <c r="H19" s="20"/>
      <c r="I19" s="62" t="str">
        <f>IF(AND(MX[[#This Row],[面积]]="",MX[[#This Row],[单价]]=""),"",MX[[#This Row],[面积]]*MX[[#This Row],[单价]])</f>
        <v/>
      </c>
      <c r="J19" s="20"/>
      <c r="K19" s="63"/>
      <c r="L19" s="62" t="str">
        <f>IF(MX[[#This Row],[总价]]="","",MX[[#This Row],[总价]]-MX[[#This Row],[首期]])</f>
        <v/>
      </c>
      <c r="M19" s="20"/>
      <c r="N19" s="20"/>
    </row>
    <row r="20" customHeight="1" spans="2:14">
      <c r="B20" s="61"/>
      <c r="C20" s="20"/>
      <c r="D20" s="20"/>
      <c r="E20" s="60"/>
      <c r="F20" s="20"/>
      <c r="G20" s="20"/>
      <c r="H20" s="20"/>
      <c r="I20" s="62" t="str">
        <f>IF(AND(MX[[#This Row],[面积]]="",MX[[#This Row],[单价]]=""),"",MX[[#This Row],[面积]]*MX[[#This Row],[单价]])</f>
        <v/>
      </c>
      <c r="J20" s="20"/>
      <c r="K20" s="63"/>
      <c r="L20" s="62" t="str">
        <f>IF(MX[[#This Row],[总价]]="","",MX[[#This Row],[总价]]-MX[[#This Row],[首期]])</f>
        <v/>
      </c>
      <c r="M20" s="20"/>
      <c r="N20" s="20"/>
    </row>
    <row r="21" customHeight="1" spans="2:14">
      <c r="B21" s="61"/>
      <c r="C21" s="20"/>
      <c r="D21" s="20"/>
      <c r="E21" s="60"/>
      <c r="F21" s="20"/>
      <c r="G21" s="20"/>
      <c r="H21" s="20"/>
      <c r="I21" s="62" t="str">
        <f>IF(AND(MX[[#This Row],[面积]]="",MX[[#This Row],[单价]]=""),"",MX[[#This Row],[面积]]*MX[[#This Row],[单价]])</f>
        <v/>
      </c>
      <c r="J21" s="20"/>
      <c r="K21" s="63"/>
      <c r="L21" s="62" t="str">
        <f>IF(MX[[#This Row],[总价]]="","",MX[[#This Row],[总价]]-MX[[#This Row],[首期]])</f>
        <v/>
      </c>
      <c r="M21" s="20"/>
      <c r="N21" s="20"/>
    </row>
    <row r="22" customHeight="1" spans="2:14">
      <c r="B22" s="61"/>
      <c r="C22" s="20"/>
      <c r="D22" s="20"/>
      <c r="E22" s="60"/>
      <c r="F22" s="20"/>
      <c r="G22" s="20"/>
      <c r="H22" s="20"/>
      <c r="I22" s="62" t="str">
        <f>IF(AND(MX[[#This Row],[面积]]="",MX[[#This Row],[单价]]=""),"",MX[[#This Row],[面积]]*MX[[#This Row],[单价]])</f>
        <v/>
      </c>
      <c r="J22" s="20"/>
      <c r="K22" s="63"/>
      <c r="L22" s="62" t="str">
        <f>IF(MX[[#This Row],[总价]]="","",MX[[#This Row],[总价]]-MX[[#This Row],[首期]])</f>
        <v/>
      </c>
      <c r="M22" s="20"/>
      <c r="N22" s="20"/>
    </row>
    <row r="23" customHeight="1" spans="2:14">
      <c r="B23" s="61"/>
      <c r="C23" s="20"/>
      <c r="D23" s="20"/>
      <c r="E23" s="60"/>
      <c r="F23" s="20"/>
      <c r="G23" s="20"/>
      <c r="H23" s="20"/>
      <c r="I23" s="62" t="str">
        <f>IF(AND(MX[[#This Row],[面积]]="",MX[[#This Row],[单价]]=""),"",MX[[#This Row],[面积]]*MX[[#This Row],[单价]])</f>
        <v/>
      </c>
      <c r="J23" s="20"/>
      <c r="K23" s="63"/>
      <c r="L23" s="62" t="str">
        <f>IF(MX[[#This Row],[总价]]="","",MX[[#This Row],[总价]]-MX[[#This Row],[首期]])</f>
        <v/>
      </c>
      <c r="M23" s="20"/>
      <c r="N23" s="20"/>
    </row>
    <row r="24" customHeight="1" spans="2:14">
      <c r="B24" s="61"/>
      <c r="C24" s="20"/>
      <c r="D24" s="20"/>
      <c r="E24" s="60"/>
      <c r="F24" s="20"/>
      <c r="G24" s="20"/>
      <c r="H24" s="20"/>
      <c r="I24" s="62" t="str">
        <f>IF(AND(MX[[#This Row],[面积]]="",MX[[#This Row],[单价]]=""),"",MX[[#This Row],[面积]]*MX[[#This Row],[单价]])</f>
        <v/>
      </c>
      <c r="J24" s="20"/>
      <c r="K24" s="63"/>
      <c r="L24" s="62" t="str">
        <f>IF(MX[[#This Row],[总价]]="","",MX[[#This Row],[总价]]-MX[[#This Row],[首期]])</f>
        <v/>
      </c>
      <c r="M24" s="20"/>
      <c r="N24" s="20"/>
    </row>
    <row r="25" customHeight="1" spans="2:14">
      <c r="B25" s="61"/>
      <c r="C25" s="20"/>
      <c r="D25" s="20"/>
      <c r="E25" s="60"/>
      <c r="F25" s="20"/>
      <c r="G25" s="20"/>
      <c r="H25" s="20"/>
      <c r="I25" s="62" t="str">
        <f>IF(AND(MX[[#This Row],[面积]]="",MX[[#This Row],[单价]]=""),"",MX[[#This Row],[面积]]*MX[[#This Row],[单价]])</f>
        <v/>
      </c>
      <c r="J25" s="20"/>
      <c r="K25" s="63"/>
      <c r="L25" s="62" t="str">
        <f>IF(MX[[#This Row],[总价]]="","",MX[[#This Row],[总价]]-MX[[#This Row],[首期]])</f>
        <v/>
      </c>
      <c r="M25" s="20"/>
      <c r="N25" s="20"/>
    </row>
    <row r="26" customHeight="1" spans="2:14">
      <c r="B26" s="61"/>
      <c r="C26" s="20"/>
      <c r="D26" s="20"/>
      <c r="E26" s="60"/>
      <c r="F26" s="20"/>
      <c r="G26" s="20"/>
      <c r="H26" s="20"/>
      <c r="I26" s="62" t="str">
        <f>IF(AND(MX[[#This Row],[面积]]="",MX[[#This Row],[单价]]=""),"",MX[[#This Row],[面积]]*MX[[#This Row],[单价]])</f>
        <v/>
      </c>
      <c r="J26" s="20"/>
      <c r="K26" s="63"/>
      <c r="L26" s="62" t="str">
        <f>IF(MX[[#This Row],[总价]]="","",MX[[#This Row],[总价]]-MX[[#This Row],[首期]])</f>
        <v/>
      </c>
      <c r="M26" s="20"/>
      <c r="N26" s="20"/>
    </row>
    <row r="27" customHeight="1" spans="2:14">
      <c r="B27" s="61"/>
      <c r="C27" s="20"/>
      <c r="D27" s="20"/>
      <c r="E27" s="60"/>
      <c r="F27" s="20"/>
      <c r="G27" s="20"/>
      <c r="H27" s="20"/>
      <c r="I27" s="62" t="str">
        <f>IF(AND(MX[[#This Row],[面积]]="",MX[[#This Row],[单价]]=""),"",MX[[#This Row],[面积]]*MX[[#This Row],[单价]])</f>
        <v/>
      </c>
      <c r="J27" s="20"/>
      <c r="K27" s="63"/>
      <c r="L27" s="62" t="str">
        <f>IF(MX[[#This Row],[总价]]="","",MX[[#This Row],[总价]]-MX[[#This Row],[首期]])</f>
        <v/>
      </c>
      <c r="M27" s="20"/>
      <c r="N27" s="20"/>
    </row>
    <row r="28" customHeight="1" spans="2:14">
      <c r="B28" s="61"/>
      <c r="C28" s="20"/>
      <c r="D28" s="20"/>
      <c r="E28" s="60"/>
      <c r="F28" s="20"/>
      <c r="G28" s="20"/>
      <c r="H28" s="20"/>
      <c r="I28" s="62" t="str">
        <f>IF(AND(MX[[#This Row],[面积]]="",MX[[#This Row],[单价]]=""),"",MX[[#This Row],[面积]]*MX[[#This Row],[单价]])</f>
        <v/>
      </c>
      <c r="J28" s="20"/>
      <c r="K28" s="63"/>
      <c r="L28" s="62" t="str">
        <f>IF(MX[[#This Row],[总价]]="","",MX[[#This Row],[总价]]-MX[[#This Row],[首期]])</f>
        <v/>
      </c>
      <c r="M28" s="20"/>
      <c r="N28" s="20"/>
    </row>
    <row r="29" customHeight="1" spans="2:14">
      <c r="B29" s="61"/>
      <c r="C29" s="20"/>
      <c r="D29" s="20"/>
      <c r="E29" s="60"/>
      <c r="F29" s="20"/>
      <c r="G29" s="20"/>
      <c r="H29" s="20"/>
      <c r="I29" s="62" t="str">
        <f>IF(AND(MX[[#This Row],[面积]]="",MX[[#This Row],[单价]]=""),"",MX[[#This Row],[面积]]*MX[[#This Row],[单价]])</f>
        <v/>
      </c>
      <c r="J29" s="20"/>
      <c r="K29" s="63"/>
      <c r="L29" s="62" t="str">
        <f>IF(MX[[#This Row],[总价]]="","",MX[[#This Row],[总价]]-MX[[#This Row],[首期]])</f>
        <v/>
      </c>
      <c r="M29" s="20"/>
      <c r="N29" s="20"/>
    </row>
    <row r="30" customHeight="1" spans="2:14">
      <c r="B30" s="61"/>
      <c r="C30" s="20"/>
      <c r="D30" s="20"/>
      <c r="E30" s="60"/>
      <c r="F30" s="20"/>
      <c r="G30" s="20"/>
      <c r="H30" s="20"/>
      <c r="I30" s="62" t="str">
        <f>IF(AND(MX[[#This Row],[面积]]="",MX[[#This Row],[单价]]=""),"",MX[[#This Row],[面积]]*MX[[#This Row],[单价]])</f>
        <v/>
      </c>
      <c r="J30" s="20"/>
      <c r="K30" s="63"/>
      <c r="L30" s="62" t="str">
        <f>IF(MX[[#This Row],[总价]]="","",MX[[#This Row],[总价]]-MX[[#This Row],[首期]])</f>
        <v/>
      </c>
      <c r="M30" s="20"/>
      <c r="N30" s="20"/>
    </row>
    <row r="31" customHeight="1" spans="2:14">
      <c r="B31" s="61"/>
      <c r="C31" s="20"/>
      <c r="D31" s="20"/>
      <c r="E31" s="60"/>
      <c r="F31" s="20"/>
      <c r="G31" s="20"/>
      <c r="H31" s="20"/>
      <c r="I31" s="62" t="str">
        <f>IF(AND(MX[[#This Row],[面积]]="",MX[[#This Row],[单价]]=""),"",MX[[#This Row],[面积]]*MX[[#This Row],[单价]])</f>
        <v/>
      </c>
      <c r="J31" s="20"/>
      <c r="K31" s="63"/>
      <c r="L31" s="62" t="str">
        <f>IF(MX[[#This Row],[总价]]="","",MX[[#This Row],[总价]]-MX[[#This Row],[首期]])</f>
        <v/>
      </c>
      <c r="M31" s="20"/>
      <c r="N31" s="20"/>
    </row>
    <row r="32" customHeight="1" spans="2:14">
      <c r="B32" s="61"/>
      <c r="C32" s="20"/>
      <c r="D32" s="20"/>
      <c r="E32" s="60"/>
      <c r="F32" s="20"/>
      <c r="G32" s="20"/>
      <c r="H32" s="20"/>
      <c r="I32" s="62" t="str">
        <f>IF(AND(MX[[#This Row],[面积]]="",MX[[#This Row],[单价]]=""),"",MX[[#This Row],[面积]]*MX[[#This Row],[单价]])</f>
        <v/>
      </c>
      <c r="J32" s="20"/>
      <c r="K32" s="63"/>
      <c r="L32" s="62" t="str">
        <f>IF(MX[[#This Row],[总价]]="","",MX[[#This Row],[总价]]-MX[[#This Row],[首期]])</f>
        <v/>
      </c>
      <c r="M32" s="20"/>
      <c r="N32" s="20"/>
    </row>
    <row r="33" customHeight="1" spans="2:14">
      <c r="B33" s="61"/>
      <c r="C33" s="20"/>
      <c r="D33" s="20"/>
      <c r="E33" s="60"/>
      <c r="F33" s="20"/>
      <c r="G33" s="20"/>
      <c r="H33" s="20"/>
      <c r="I33" s="62" t="str">
        <f>IF(AND(MX[[#This Row],[面积]]="",MX[[#This Row],[单价]]=""),"",MX[[#This Row],[面积]]*MX[[#This Row],[单价]])</f>
        <v/>
      </c>
      <c r="J33" s="20"/>
      <c r="K33" s="63"/>
      <c r="L33" s="62" t="str">
        <f>IF(MX[[#This Row],[总价]]="","",MX[[#This Row],[总价]]-MX[[#This Row],[首期]])</f>
        <v/>
      </c>
      <c r="M33" s="20"/>
      <c r="N33" s="20"/>
    </row>
    <row r="34" customHeight="1" spans="2:14">
      <c r="B34" s="61"/>
      <c r="C34" s="20"/>
      <c r="D34" s="20"/>
      <c r="E34" s="60"/>
      <c r="F34" s="20"/>
      <c r="G34" s="20"/>
      <c r="H34" s="20"/>
      <c r="I34" s="62" t="str">
        <f>IF(AND(MX[[#This Row],[面积]]="",MX[[#This Row],[单价]]=""),"",MX[[#This Row],[面积]]*MX[[#This Row],[单价]])</f>
        <v/>
      </c>
      <c r="J34" s="20"/>
      <c r="K34" s="63"/>
      <c r="L34" s="62" t="str">
        <f>IF(MX[[#This Row],[总价]]="","",MX[[#This Row],[总价]]-MX[[#This Row],[首期]])</f>
        <v/>
      </c>
      <c r="M34" s="20"/>
      <c r="N34" s="20"/>
    </row>
    <row r="35" customHeight="1" spans="2:14">
      <c r="B35" s="61"/>
      <c r="C35" s="20"/>
      <c r="D35" s="20"/>
      <c r="E35" s="60"/>
      <c r="F35" s="20"/>
      <c r="G35" s="20"/>
      <c r="H35" s="20"/>
      <c r="I35" s="62" t="str">
        <f>IF(AND(MX[[#This Row],[面积]]="",MX[[#This Row],[单价]]=""),"",MX[[#This Row],[面积]]*MX[[#This Row],[单价]])</f>
        <v/>
      </c>
      <c r="J35" s="20"/>
      <c r="K35" s="63"/>
      <c r="L35" s="62" t="str">
        <f>IF(MX[[#This Row],[总价]]="","",MX[[#This Row],[总价]]-MX[[#This Row],[首期]])</f>
        <v/>
      </c>
      <c r="M35" s="20"/>
      <c r="N35" s="20"/>
    </row>
    <row r="36" customHeight="1" spans="2:14">
      <c r="B36" s="61"/>
      <c r="C36" s="20"/>
      <c r="D36" s="20"/>
      <c r="E36" s="60"/>
      <c r="F36" s="20"/>
      <c r="G36" s="20"/>
      <c r="H36" s="20"/>
      <c r="I36" s="62" t="str">
        <f>IF(AND(MX[[#This Row],[面积]]="",MX[[#This Row],[单价]]=""),"",MX[[#This Row],[面积]]*MX[[#This Row],[单价]])</f>
        <v/>
      </c>
      <c r="J36" s="20"/>
      <c r="K36" s="63"/>
      <c r="L36" s="62" t="str">
        <f>IF(MX[[#This Row],[总价]]="","",MX[[#This Row],[总价]]-MX[[#This Row],[首期]])</f>
        <v/>
      </c>
      <c r="M36" s="20"/>
      <c r="N36" s="20"/>
    </row>
    <row r="37" customHeight="1" spans="2:14">
      <c r="B37" s="61"/>
      <c r="C37" s="20"/>
      <c r="D37" s="20"/>
      <c r="E37" s="60"/>
      <c r="F37" s="20"/>
      <c r="G37" s="20"/>
      <c r="H37" s="20"/>
      <c r="I37" s="62" t="str">
        <f>IF(AND(MX[[#This Row],[面积]]="",MX[[#This Row],[单价]]=""),"",MX[[#This Row],[面积]]*MX[[#This Row],[单价]])</f>
        <v/>
      </c>
      <c r="J37" s="20"/>
      <c r="K37" s="63"/>
      <c r="L37" s="62" t="str">
        <f>IF(MX[[#This Row],[总价]]="","",MX[[#This Row],[总价]]-MX[[#This Row],[首期]])</f>
        <v/>
      </c>
      <c r="M37" s="20"/>
      <c r="N37" s="20"/>
    </row>
    <row r="38" customHeight="1" spans="2:14">
      <c r="B38" s="61"/>
      <c r="C38" s="20"/>
      <c r="D38" s="20"/>
      <c r="E38" s="60"/>
      <c r="F38" s="20"/>
      <c r="G38" s="20"/>
      <c r="H38" s="20"/>
      <c r="I38" s="62" t="str">
        <f>IF(AND(MX[[#This Row],[面积]]="",MX[[#This Row],[单价]]=""),"",MX[[#This Row],[面积]]*MX[[#This Row],[单价]])</f>
        <v/>
      </c>
      <c r="J38" s="20"/>
      <c r="K38" s="63"/>
      <c r="L38" s="62" t="str">
        <f>IF(MX[[#This Row],[总价]]="","",MX[[#This Row],[总价]]-MX[[#This Row],[首期]])</f>
        <v/>
      </c>
      <c r="M38" s="20"/>
      <c r="N38" s="20"/>
    </row>
    <row r="39" customHeight="1" spans="2:14">
      <c r="B39" s="61"/>
      <c r="C39" s="20"/>
      <c r="D39" s="20"/>
      <c r="E39" s="60"/>
      <c r="F39" s="20"/>
      <c r="G39" s="20"/>
      <c r="H39" s="20"/>
      <c r="I39" s="62" t="str">
        <f>IF(AND(MX[[#This Row],[面积]]="",MX[[#This Row],[单价]]=""),"",MX[[#This Row],[面积]]*MX[[#This Row],[单价]])</f>
        <v/>
      </c>
      <c r="J39" s="20"/>
      <c r="K39" s="63"/>
      <c r="L39" s="62" t="str">
        <f>IF(MX[[#This Row],[总价]]="","",MX[[#This Row],[总价]]-MX[[#This Row],[首期]])</f>
        <v/>
      </c>
      <c r="M39" s="20"/>
      <c r="N39" s="20"/>
    </row>
    <row r="40" customHeight="1" spans="2:14">
      <c r="B40" s="61"/>
      <c r="C40" s="20"/>
      <c r="D40" s="20"/>
      <c r="E40" s="60"/>
      <c r="F40" s="20"/>
      <c r="G40" s="20"/>
      <c r="H40" s="20"/>
      <c r="I40" s="62" t="str">
        <f>IF(AND(MX[[#This Row],[面积]]="",MX[[#This Row],[单价]]=""),"",MX[[#This Row],[面积]]*MX[[#This Row],[单价]])</f>
        <v/>
      </c>
      <c r="J40" s="20"/>
      <c r="K40" s="63"/>
      <c r="L40" s="62" t="str">
        <f>IF(MX[[#This Row],[总价]]="","",MX[[#This Row],[总价]]-MX[[#This Row],[首期]])</f>
        <v/>
      </c>
      <c r="M40" s="20"/>
      <c r="N40" s="20"/>
    </row>
    <row r="41" customHeight="1" spans="2:14">
      <c r="B41" s="61"/>
      <c r="C41" s="20"/>
      <c r="D41" s="20"/>
      <c r="E41" s="60"/>
      <c r="F41" s="20"/>
      <c r="G41" s="20"/>
      <c r="H41" s="20"/>
      <c r="I41" s="62" t="str">
        <f>IF(AND(MX[[#This Row],[面积]]="",MX[[#This Row],[单价]]=""),"",MX[[#This Row],[面积]]*MX[[#This Row],[单价]])</f>
        <v/>
      </c>
      <c r="J41" s="20"/>
      <c r="K41" s="63"/>
      <c r="L41" s="62" t="str">
        <f>IF(MX[[#This Row],[总价]]="","",MX[[#This Row],[总价]]-MX[[#This Row],[首期]])</f>
        <v/>
      </c>
      <c r="M41" s="20"/>
      <c r="N41" s="20"/>
    </row>
    <row r="42" customHeight="1" spans="2:14">
      <c r="B42" s="61"/>
      <c r="C42" s="20"/>
      <c r="D42" s="20"/>
      <c r="E42" s="60"/>
      <c r="F42" s="20"/>
      <c r="G42" s="20"/>
      <c r="H42" s="20"/>
      <c r="I42" s="62" t="str">
        <f>IF(AND(MX[[#This Row],[面积]]="",MX[[#This Row],[单价]]=""),"",MX[[#This Row],[面积]]*MX[[#This Row],[单价]])</f>
        <v/>
      </c>
      <c r="J42" s="20"/>
      <c r="K42" s="63"/>
      <c r="L42" s="62" t="str">
        <f>IF(MX[[#This Row],[总价]]="","",MX[[#This Row],[总价]]-MX[[#This Row],[首期]])</f>
        <v/>
      </c>
      <c r="M42" s="20"/>
      <c r="N42" s="20"/>
    </row>
    <row r="43" customHeight="1" spans="2:14">
      <c r="B43" s="61"/>
      <c r="C43" s="20"/>
      <c r="D43" s="20"/>
      <c r="E43" s="60"/>
      <c r="F43" s="20"/>
      <c r="G43" s="20"/>
      <c r="H43" s="20"/>
      <c r="I43" s="62" t="str">
        <f>IF(AND(MX[[#This Row],[面积]]="",MX[[#This Row],[单价]]=""),"",MX[[#This Row],[面积]]*MX[[#This Row],[单价]])</f>
        <v/>
      </c>
      <c r="J43" s="20"/>
      <c r="K43" s="63"/>
      <c r="L43" s="62" t="str">
        <f>IF(MX[[#This Row],[总价]]="","",MX[[#This Row],[总价]]-MX[[#This Row],[首期]])</f>
        <v/>
      </c>
      <c r="M43" s="20"/>
      <c r="N43" s="20"/>
    </row>
    <row r="44" customHeight="1" spans="2:14">
      <c r="B44" s="61"/>
      <c r="C44" s="20"/>
      <c r="D44" s="20"/>
      <c r="E44" s="60"/>
      <c r="F44" s="20"/>
      <c r="G44" s="20"/>
      <c r="H44" s="20"/>
      <c r="I44" s="62" t="str">
        <f>IF(AND(MX[[#This Row],[面积]]="",MX[[#This Row],[单价]]=""),"",MX[[#This Row],[面积]]*MX[[#This Row],[单价]])</f>
        <v/>
      </c>
      <c r="J44" s="20"/>
      <c r="K44" s="63"/>
      <c r="L44" s="62" t="str">
        <f>IF(MX[[#This Row],[总价]]="","",MX[[#This Row],[总价]]-MX[[#This Row],[首期]])</f>
        <v/>
      </c>
      <c r="M44" s="20"/>
      <c r="N44" s="20"/>
    </row>
    <row r="45" customHeight="1" spans="2:14">
      <c r="B45" s="61"/>
      <c r="C45" s="20"/>
      <c r="D45" s="20"/>
      <c r="E45" s="60"/>
      <c r="F45" s="20"/>
      <c r="G45" s="20"/>
      <c r="H45" s="20"/>
      <c r="I45" s="62" t="str">
        <f>IF(AND(MX[[#This Row],[面积]]="",MX[[#This Row],[单价]]=""),"",MX[[#This Row],[面积]]*MX[[#This Row],[单价]])</f>
        <v/>
      </c>
      <c r="J45" s="20"/>
      <c r="K45" s="63"/>
      <c r="L45" s="62" t="str">
        <f>IF(MX[[#This Row],[总价]]="","",MX[[#This Row],[总价]]-MX[[#This Row],[首期]])</f>
        <v/>
      </c>
      <c r="M45" s="20"/>
      <c r="N45" s="20"/>
    </row>
    <row r="46" customHeight="1" spans="2:14">
      <c r="B46" s="61"/>
      <c r="C46" s="20"/>
      <c r="D46" s="20"/>
      <c r="E46" s="60"/>
      <c r="F46" s="20"/>
      <c r="G46" s="20"/>
      <c r="H46" s="20"/>
      <c r="I46" s="62" t="str">
        <f>IF(AND(MX[[#This Row],[面积]]="",MX[[#This Row],[单价]]=""),"",MX[[#This Row],[面积]]*MX[[#This Row],[单价]])</f>
        <v/>
      </c>
      <c r="J46" s="20"/>
      <c r="K46" s="63"/>
      <c r="L46" s="62" t="str">
        <f>IF(MX[[#This Row],[总价]]="","",MX[[#This Row],[总价]]-MX[[#This Row],[首期]])</f>
        <v/>
      </c>
      <c r="M46" s="20"/>
      <c r="N46" s="20"/>
    </row>
    <row r="47" customHeight="1" spans="2:14">
      <c r="B47" s="61"/>
      <c r="C47" s="20"/>
      <c r="D47" s="20"/>
      <c r="E47" s="60"/>
      <c r="F47" s="20"/>
      <c r="G47" s="20"/>
      <c r="H47" s="20"/>
      <c r="I47" s="62" t="str">
        <f>IF(AND(MX[[#This Row],[面积]]="",MX[[#This Row],[单价]]=""),"",MX[[#This Row],[面积]]*MX[[#This Row],[单价]])</f>
        <v/>
      </c>
      <c r="J47" s="20"/>
      <c r="K47" s="63"/>
      <c r="L47" s="62" t="str">
        <f>IF(MX[[#This Row],[总价]]="","",MX[[#This Row],[总价]]-MX[[#This Row],[首期]])</f>
        <v/>
      </c>
      <c r="M47" s="20"/>
      <c r="N47" s="20"/>
    </row>
    <row r="48" customHeight="1" spans="2:14">
      <c r="B48" s="61"/>
      <c r="C48" s="20"/>
      <c r="D48" s="20"/>
      <c r="E48" s="60"/>
      <c r="F48" s="20"/>
      <c r="G48" s="20"/>
      <c r="H48" s="20"/>
      <c r="I48" s="62" t="str">
        <f>IF(AND(MX[[#This Row],[面积]]="",MX[[#This Row],[单价]]=""),"",MX[[#This Row],[面积]]*MX[[#This Row],[单价]])</f>
        <v/>
      </c>
      <c r="J48" s="20"/>
      <c r="K48" s="63"/>
      <c r="L48" s="62" t="str">
        <f>IF(MX[[#This Row],[总价]]="","",MX[[#This Row],[总价]]-MX[[#This Row],[首期]])</f>
        <v/>
      </c>
      <c r="M48" s="20"/>
      <c r="N48" s="20"/>
    </row>
    <row r="49" customHeight="1" spans="2:14">
      <c r="B49" s="61"/>
      <c r="C49" s="20"/>
      <c r="D49" s="20"/>
      <c r="E49" s="60"/>
      <c r="F49" s="20"/>
      <c r="G49" s="20"/>
      <c r="H49" s="20"/>
      <c r="I49" s="62" t="str">
        <f>IF(AND(MX[[#This Row],[面积]]="",MX[[#This Row],[单价]]=""),"",MX[[#This Row],[面积]]*MX[[#This Row],[单价]])</f>
        <v/>
      </c>
      <c r="J49" s="20"/>
      <c r="K49" s="63"/>
      <c r="L49" s="62" t="str">
        <f>IF(MX[[#This Row],[总价]]="","",MX[[#This Row],[总价]]-MX[[#This Row],[首期]])</f>
        <v/>
      </c>
      <c r="M49" s="20"/>
      <c r="N49" s="20"/>
    </row>
    <row r="50" customHeight="1" spans="2:14">
      <c r="B50" s="61"/>
      <c r="C50" s="20"/>
      <c r="D50" s="20"/>
      <c r="E50" s="60"/>
      <c r="F50" s="20"/>
      <c r="G50" s="20"/>
      <c r="H50" s="20"/>
      <c r="I50" s="62" t="str">
        <f>IF(AND(MX[[#This Row],[面积]]="",MX[[#This Row],[单价]]=""),"",MX[[#This Row],[面积]]*MX[[#This Row],[单价]])</f>
        <v/>
      </c>
      <c r="J50" s="20"/>
      <c r="K50" s="63"/>
      <c r="L50" s="62" t="str">
        <f>IF(MX[[#This Row],[总价]]="","",MX[[#This Row],[总价]]-MX[[#This Row],[首期]])</f>
        <v/>
      </c>
      <c r="M50" s="20"/>
      <c r="N50" s="20"/>
    </row>
    <row r="51" customHeight="1" spans="2:14">
      <c r="B51" s="61"/>
      <c r="C51" s="20"/>
      <c r="D51" s="20"/>
      <c r="E51" s="60"/>
      <c r="F51" s="20"/>
      <c r="G51" s="20"/>
      <c r="H51" s="20"/>
      <c r="I51" s="62" t="str">
        <f>IF(AND(MX[[#This Row],[面积]]="",MX[[#This Row],[单价]]=""),"",MX[[#This Row],[面积]]*MX[[#This Row],[单价]])</f>
        <v/>
      </c>
      <c r="J51" s="20"/>
      <c r="K51" s="63"/>
      <c r="L51" s="62" t="str">
        <f>IF(MX[[#This Row],[总价]]="","",MX[[#This Row],[总价]]-MX[[#This Row],[首期]])</f>
        <v/>
      </c>
      <c r="M51" s="20"/>
      <c r="N51" s="20"/>
    </row>
    <row r="52" customHeight="1" spans="2:14">
      <c r="B52" s="61"/>
      <c r="C52" s="20"/>
      <c r="D52" s="20"/>
      <c r="E52" s="60"/>
      <c r="F52" s="20"/>
      <c r="G52" s="20"/>
      <c r="H52" s="20"/>
      <c r="I52" s="62" t="str">
        <f>IF(AND(MX[[#This Row],[面积]]="",MX[[#This Row],[单价]]=""),"",MX[[#This Row],[面积]]*MX[[#This Row],[单价]])</f>
        <v/>
      </c>
      <c r="J52" s="20"/>
      <c r="K52" s="63"/>
      <c r="L52" s="62" t="str">
        <f>IF(MX[[#This Row],[总价]]="","",MX[[#This Row],[总价]]-MX[[#This Row],[首期]])</f>
        <v/>
      </c>
      <c r="M52" s="20"/>
      <c r="N52" s="20"/>
    </row>
    <row r="53" customHeight="1" spans="2:14">
      <c r="B53" s="61"/>
      <c r="C53" s="20"/>
      <c r="D53" s="20"/>
      <c r="E53" s="60"/>
      <c r="F53" s="20"/>
      <c r="G53" s="20"/>
      <c r="H53" s="20"/>
      <c r="I53" s="62" t="str">
        <f>IF(AND(MX[[#This Row],[面积]]="",MX[[#This Row],[单价]]=""),"",MX[[#This Row],[面积]]*MX[[#This Row],[单价]])</f>
        <v/>
      </c>
      <c r="J53" s="20"/>
      <c r="K53" s="63"/>
      <c r="L53" s="62" t="str">
        <f>IF(MX[[#This Row],[总价]]="","",MX[[#This Row],[总价]]-MX[[#This Row],[首期]])</f>
        <v/>
      </c>
      <c r="M53" s="20"/>
      <c r="N53" s="20"/>
    </row>
    <row r="54" customHeight="1" spans="2:14">
      <c r="B54" s="61"/>
      <c r="C54" s="20"/>
      <c r="D54" s="20"/>
      <c r="E54" s="60"/>
      <c r="F54" s="20"/>
      <c r="G54" s="20"/>
      <c r="H54" s="20"/>
      <c r="I54" s="62" t="str">
        <f>IF(AND(MX[[#This Row],[面积]]="",MX[[#This Row],[单价]]=""),"",MX[[#This Row],[面积]]*MX[[#This Row],[单价]])</f>
        <v/>
      </c>
      <c r="J54" s="20"/>
      <c r="K54" s="63"/>
      <c r="L54" s="62" t="str">
        <f>IF(MX[[#This Row],[总价]]="","",MX[[#This Row],[总价]]-MX[[#This Row],[首期]])</f>
        <v/>
      </c>
      <c r="M54" s="20"/>
      <c r="N54" s="20"/>
    </row>
    <row r="55" customHeight="1" spans="2:14">
      <c r="B55" s="61"/>
      <c r="C55" s="20"/>
      <c r="D55" s="20"/>
      <c r="E55" s="60"/>
      <c r="F55" s="20"/>
      <c r="G55" s="20"/>
      <c r="H55" s="20"/>
      <c r="I55" s="62" t="str">
        <f>IF(AND(MX[[#This Row],[面积]]="",MX[[#This Row],[单价]]=""),"",MX[[#This Row],[面积]]*MX[[#This Row],[单价]])</f>
        <v/>
      </c>
      <c r="J55" s="20"/>
      <c r="K55" s="63"/>
      <c r="L55" s="62" t="str">
        <f>IF(MX[[#This Row],[总价]]="","",MX[[#This Row],[总价]]-MX[[#This Row],[首期]])</f>
        <v/>
      </c>
      <c r="M55" s="20"/>
      <c r="N55" s="20"/>
    </row>
    <row r="56" customHeight="1" spans="2:14">
      <c r="B56" s="61"/>
      <c r="C56" s="20"/>
      <c r="D56" s="20"/>
      <c r="E56" s="60"/>
      <c r="F56" s="20"/>
      <c r="G56" s="20"/>
      <c r="H56" s="20"/>
      <c r="I56" s="62" t="str">
        <f>IF(AND(MX[[#This Row],[面积]]="",MX[[#This Row],[单价]]=""),"",MX[[#This Row],[面积]]*MX[[#This Row],[单价]])</f>
        <v/>
      </c>
      <c r="J56" s="20"/>
      <c r="K56" s="63"/>
      <c r="L56" s="62" t="str">
        <f>IF(MX[[#This Row],[总价]]="","",MX[[#This Row],[总价]]-MX[[#This Row],[首期]])</f>
        <v/>
      </c>
      <c r="M56" s="20"/>
      <c r="N56" s="20"/>
    </row>
    <row r="57" customHeight="1" spans="2:14">
      <c r="B57" s="61"/>
      <c r="C57" s="20"/>
      <c r="D57" s="20"/>
      <c r="E57" s="60"/>
      <c r="F57" s="20"/>
      <c r="G57" s="20"/>
      <c r="H57" s="20"/>
      <c r="I57" s="62" t="str">
        <f>IF(AND(MX[[#This Row],[面积]]="",MX[[#This Row],[单价]]=""),"",MX[[#This Row],[面积]]*MX[[#This Row],[单价]])</f>
        <v/>
      </c>
      <c r="J57" s="20"/>
      <c r="K57" s="63"/>
      <c r="L57" s="62" t="str">
        <f>IF(MX[[#This Row],[总价]]="","",MX[[#This Row],[总价]]-MX[[#This Row],[首期]])</f>
        <v/>
      </c>
      <c r="M57" s="20"/>
      <c r="N57" s="20"/>
    </row>
    <row r="58" customHeight="1" spans="2:14">
      <c r="B58" s="61"/>
      <c r="C58" s="20"/>
      <c r="D58" s="20"/>
      <c r="E58" s="60"/>
      <c r="F58" s="20"/>
      <c r="G58" s="20"/>
      <c r="H58" s="20"/>
      <c r="I58" s="62" t="str">
        <f>IF(AND(MX[[#This Row],[面积]]="",MX[[#This Row],[单价]]=""),"",MX[[#This Row],[面积]]*MX[[#This Row],[单价]])</f>
        <v/>
      </c>
      <c r="J58" s="20"/>
      <c r="K58" s="63"/>
      <c r="L58" s="62" t="str">
        <f>IF(MX[[#This Row],[总价]]="","",MX[[#This Row],[总价]]-MX[[#This Row],[首期]])</f>
        <v/>
      </c>
      <c r="M58" s="20"/>
      <c r="N58" s="20"/>
    </row>
    <row r="59" customHeight="1" spans="2:14">
      <c r="B59" s="61"/>
      <c r="C59" s="20"/>
      <c r="D59" s="20"/>
      <c r="E59" s="60"/>
      <c r="F59" s="20"/>
      <c r="G59" s="20"/>
      <c r="H59" s="20"/>
      <c r="I59" s="62" t="str">
        <f>IF(AND(MX[[#This Row],[面积]]="",MX[[#This Row],[单价]]=""),"",MX[[#This Row],[面积]]*MX[[#This Row],[单价]])</f>
        <v/>
      </c>
      <c r="J59" s="20"/>
      <c r="K59" s="63"/>
      <c r="L59" s="62" t="str">
        <f>IF(MX[[#This Row],[总价]]="","",MX[[#This Row],[总价]]-MX[[#This Row],[首期]])</f>
        <v/>
      </c>
      <c r="M59" s="20"/>
      <c r="N59" s="20"/>
    </row>
    <row r="60" customHeight="1" spans="2:14">
      <c r="B60" s="61"/>
      <c r="C60" s="20"/>
      <c r="D60" s="20"/>
      <c r="E60" s="60"/>
      <c r="F60" s="20"/>
      <c r="G60" s="20"/>
      <c r="H60" s="20"/>
      <c r="I60" s="62" t="str">
        <f>IF(AND(MX[[#This Row],[面积]]="",MX[[#This Row],[单价]]=""),"",MX[[#This Row],[面积]]*MX[[#This Row],[单价]])</f>
        <v/>
      </c>
      <c r="J60" s="20"/>
      <c r="K60" s="63"/>
      <c r="L60" s="62" t="str">
        <f>IF(MX[[#This Row],[总价]]="","",MX[[#This Row],[总价]]-MX[[#This Row],[首期]])</f>
        <v/>
      </c>
      <c r="M60" s="20"/>
      <c r="N60" s="20"/>
    </row>
    <row r="61" customHeight="1" spans="2:14">
      <c r="B61" s="61"/>
      <c r="C61" s="20"/>
      <c r="D61" s="20"/>
      <c r="E61" s="60"/>
      <c r="F61" s="20"/>
      <c r="G61" s="20"/>
      <c r="H61" s="20"/>
      <c r="I61" s="62" t="str">
        <f>IF(AND(MX[[#This Row],[面积]]="",MX[[#This Row],[单价]]=""),"",MX[[#This Row],[面积]]*MX[[#This Row],[单价]])</f>
        <v/>
      </c>
      <c r="J61" s="20"/>
      <c r="K61" s="63"/>
      <c r="L61" s="62" t="str">
        <f>IF(MX[[#This Row],[总价]]="","",MX[[#This Row],[总价]]-MX[[#This Row],[首期]])</f>
        <v/>
      </c>
      <c r="M61" s="20"/>
      <c r="N61" s="20"/>
    </row>
    <row r="62" customHeight="1" spans="2:14">
      <c r="B62" s="61"/>
      <c r="C62" s="20"/>
      <c r="D62" s="20"/>
      <c r="E62" s="60"/>
      <c r="F62" s="20"/>
      <c r="G62" s="20"/>
      <c r="H62" s="20"/>
      <c r="I62" s="62" t="str">
        <f>IF(AND(MX[[#This Row],[面积]]="",MX[[#This Row],[单价]]=""),"",MX[[#This Row],[面积]]*MX[[#This Row],[单价]])</f>
        <v/>
      </c>
      <c r="J62" s="20"/>
      <c r="K62" s="63"/>
      <c r="L62" s="62" t="str">
        <f>IF(MX[[#This Row],[总价]]="","",MX[[#This Row],[总价]]-MX[[#This Row],[首期]])</f>
        <v/>
      </c>
      <c r="M62" s="20"/>
      <c r="N62" s="20"/>
    </row>
    <row r="63" customHeight="1" spans="2:14">
      <c r="B63" s="61"/>
      <c r="C63" s="20"/>
      <c r="D63" s="20"/>
      <c r="E63" s="60"/>
      <c r="F63" s="20"/>
      <c r="G63" s="20"/>
      <c r="H63" s="20"/>
      <c r="I63" s="62" t="str">
        <f>IF(AND(MX[[#This Row],[面积]]="",MX[[#This Row],[单价]]=""),"",MX[[#This Row],[面积]]*MX[[#This Row],[单价]])</f>
        <v/>
      </c>
      <c r="J63" s="20"/>
      <c r="K63" s="63"/>
      <c r="L63" s="62" t="str">
        <f>IF(MX[[#This Row],[总价]]="","",MX[[#This Row],[总价]]-MX[[#This Row],[首期]])</f>
        <v/>
      </c>
      <c r="M63" s="20"/>
      <c r="N63" s="20"/>
    </row>
    <row r="64" customHeight="1" spans="2:14">
      <c r="B64" s="61"/>
      <c r="C64" s="20"/>
      <c r="D64" s="20"/>
      <c r="E64" s="60"/>
      <c r="F64" s="20"/>
      <c r="G64" s="20"/>
      <c r="H64" s="20"/>
      <c r="I64" s="62" t="str">
        <f>IF(AND(MX[[#This Row],[面积]]="",MX[[#This Row],[单价]]=""),"",MX[[#This Row],[面积]]*MX[[#This Row],[单价]])</f>
        <v/>
      </c>
      <c r="J64" s="20"/>
      <c r="K64" s="63"/>
      <c r="L64" s="62" t="str">
        <f>IF(MX[[#This Row],[总价]]="","",MX[[#This Row],[总价]]-MX[[#This Row],[首期]])</f>
        <v/>
      </c>
      <c r="M64" s="20"/>
      <c r="N64" s="20"/>
    </row>
    <row r="65" customHeight="1" spans="2:14">
      <c r="B65" s="61"/>
      <c r="C65" s="20"/>
      <c r="D65" s="20"/>
      <c r="E65" s="60"/>
      <c r="F65" s="20"/>
      <c r="G65" s="20"/>
      <c r="H65" s="20"/>
      <c r="I65" s="62" t="str">
        <f>IF(AND(MX[[#This Row],[面积]]="",MX[[#This Row],[单价]]=""),"",MX[[#This Row],[面积]]*MX[[#This Row],[单价]])</f>
        <v/>
      </c>
      <c r="J65" s="20"/>
      <c r="K65" s="63"/>
      <c r="L65" s="62" t="str">
        <f>IF(MX[[#This Row],[总价]]="","",MX[[#This Row],[总价]]-MX[[#This Row],[首期]])</f>
        <v/>
      </c>
      <c r="M65" s="20"/>
      <c r="N65" s="20"/>
    </row>
    <row r="66" customHeight="1" spans="2:14">
      <c r="B66" s="61"/>
      <c r="C66" s="20"/>
      <c r="D66" s="20"/>
      <c r="E66" s="60"/>
      <c r="F66" s="20"/>
      <c r="G66" s="20"/>
      <c r="H66" s="20"/>
      <c r="I66" s="62" t="str">
        <f>IF(AND(MX[[#This Row],[面积]]="",MX[[#This Row],[单价]]=""),"",MX[[#This Row],[面积]]*MX[[#This Row],[单价]])</f>
        <v/>
      </c>
      <c r="J66" s="20"/>
      <c r="K66" s="63"/>
      <c r="L66" s="62" t="str">
        <f>IF(MX[[#This Row],[总价]]="","",MX[[#This Row],[总价]]-MX[[#This Row],[首期]])</f>
        <v/>
      </c>
      <c r="M66" s="20"/>
      <c r="N66" s="20"/>
    </row>
    <row r="67" customHeight="1" spans="2:14">
      <c r="B67" s="61"/>
      <c r="C67" s="20"/>
      <c r="D67" s="20"/>
      <c r="E67" s="60"/>
      <c r="F67" s="20"/>
      <c r="G67" s="20"/>
      <c r="H67" s="20"/>
      <c r="I67" s="62" t="str">
        <f>IF(AND(MX[[#This Row],[面积]]="",MX[[#This Row],[单价]]=""),"",MX[[#This Row],[面积]]*MX[[#This Row],[单价]])</f>
        <v/>
      </c>
      <c r="J67" s="20"/>
      <c r="K67" s="63"/>
      <c r="L67" s="62" t="str">
        <f>IF(MX[[#This Row],[总价]]="","",MX[[#This Row],[总价]]-MX[[#This Row],[首期]])</f>
        <v/>
      </c>
      <c r="M67" s="20"/>
      <c r="N67" s="20"/>
    </row>
    <row r="68" customHeight="1" spans="2:14">
      <c r="B68" s="61"/>
      <c r="C68" s="20"/>
      <c r="D68" s="20"/>
      <c r="E68" s="60"/>
      <c r="F68" s="20"/>
      <c r="G68" s="20"/>
      <c r="H68" s="20"/>
      <c r="I68" s="62" t="str">
        <f>IF(AND(MX[[#This Row],[面积]]="",MX[[#This Row],[单价]]=""),"",MX[[#This Row],[面积]]*MX[[#This Row],[单价]])</f>
        <v/>
      </c>
      <c r="J68" s="20"/>
      <c r="K68" s="63"/>
      <c r="L68" s="62" t="str">
        <f>IF(MX[[#This Row],[总价]]="","",MX[[#This Row],[总价]]-MX[[#This Row],[首期]])</f>
        <v/>
      </c>
      <c r="M68" s="20"/>
      <c r="N68" s="20"/>
    </row>
    <row r="69" customHeight="1" spans="2:14">
      <c r="B69" s="61"/>
      <c r="C69" s="20"/>
      <c r="D69" s="20"/>
      <c r="E69" s="60"/>
      <c r="F69" s="20"/>
      <c r="G69" s="20"/>
      <c r="H69" s="20"/>
      <c r="I69" s="62" t="str">
        <f>IF(AND(MX[[#This Row],[面积]]="",MX[[#This Row],[单价]]=""),"",MX[[#This Row],[面积]]*MX[[#This Row],[单价]])</f>
        <v/>
      </c>
      <c r="J69" s="20"/>
      <c r="K69" s="63"/>
      <c r="L69" s="62" t="str">
        <f>IF(MX[[#This Row],[总价]]="","",MX[[#This Row],[总价]]-MX[[#This Row],[首期]])</f>
        <v/>
      </c>
      <c r="M69" s="20"/>
      <c r="N69" s="20"/>
    </row>
    <row r="70" customHeight="1" spans="2:14">
      <c r="B70" s="61"/>
      <c r="C70" s="20"/>
      <c r="D70" s="20"/>
      <c r="E70" s="60"/>
      <c r="F70" s="20"/>
      <c r="G70" s="20"/>
      <c r="H70" s="20"/>
      <c r="I70" s="62" t="str">
        <f>IF(AND(MX[[#This Row],[面积]]="",MX[[#This Row],[单价]]=""),"",MX[[#This Row],[面积]]*MX[[#This Row],[单价]])</f>
        <v/>
      </c>
      <c r="J70" s="20"/>
      <c r="K70" s="63"/>
      <c r="L70" s="62" t="str">
        <f>IF(MX[[#This Row],[总价]]="","",MX[[#This Row],[总价]]-MX[[#This Row],[首期]])</f>
        <v/>
      </c>
      <c r="M70" s="20"/>
      <c r="N70" s="20"/>
    </row>
    <row r="71" customHeight="1" spans="2:14">
      <c r="B71" s="61"/>
      <c r="C71" s="20"/>
      <c r="D71" s="20"/>
      <c r="E71" s="60"/>
      <c r="F71" s="20"/>
      <c r="G71" s="20"/>
      <c r="H71" s="20"/>
      <c r="I71" s="62" t="str">
        <f>IF(AND(MX[[#This Row],[面积]]="",MX[[#This Row],[单价]]=""),"",MX[[#This Row],[面积]]*MX[[#This Row],[单价]])</f>
        <v/>
      </c>
      <c r="J71" s="20"/>
      <c r="K71" s="63"/>
      <c r="L71" s="62" t="str">
        <f>IF(MX[[#This Row],[总价]]="","",MX[[#This Row],[总价]]-MX[[#This Row],[首期]])</f>
        <v/>
      </c>
      <c r="M71" s="20"/>
      <c r="N71" s="20"/>
    </row>
    <row r="72" customHeight="1" spans="2:14">
      <c r="B72" s="61"/>
      <c r="C72" s="20"/>
      <c r="D72" s="20"/>
      <c r="E72" s="60"/>
      <c r="F72" s="20"/>
      <c r="G72" s="20"/>
      <c r="H72" s="20"/>
      <c r="I72" s="62" t="str">
        <f>IF(AND(MX[[#This Row],[面积]]="",MX[[#This Row],[单价]]=""),"",MX[[#This Row],[面积]]*MX[[#This Row],[单价]])</f>
        <v/>
      </c>
      <c r="J72" s="20"/>
      <c r="K72" s="63"/>
      <c r="L72" s="62" t="str">
        <f>IF(MX[[#This Row],[总价]]="","",MX[[#This Row],[总价]]-MX[[#This Row],[首期]])</f>
        <v/>
      </c>
      <c r="M72" s="20"/>
      <c r="N72" s="20"/>
    </row>
    <row r="73" customHeight="1" spans="2:14">
      <c r="B73" s="61"/>
      <c r="C73" s="20"/>
      <c r="D73" s="20"/>
      <c r="E73" s="60"/>
      <c r="F73" s="20"/>
      <c r="G73" s="20"/>
      <c r="H73" s="20"/>
      <c r="I73" s="62" t="str">
        <f>IF(AND(MX[[#This Row],[面积]]="",MX[[#This Row],[单价]]=""),"",MX[[#This Row],[面积]]*MX[[#This Row],[单价]])</f>
        <v/>
      </c>
      <c r="J73" s="20"/>
      <c r="K73" s="63"/>
      <c r="L73" s="62" t="str">
        <f>IF(MX[[#This Row],[总价]]="","",MX[[#This Row],[总价]]-MX[[#This Row],[首期]])</f>
        <v/>
      </c>
      <c r="M73" s="20"/>
      <c r="N73" s="20"/>
    </row>
    <row r="74" customHeight="1" spans="2:14">
      <c r="B74" s="61"/>
      <c r="C74" s="20"/>
      <c r="D74" s="20"/>
      <c r="E74" s="60"/>
      <c r="F74" s="20"/>
      <c r="G74" s="20"/>
      <c r="H74" s="20"/>
      <c r="I74" s="62" t="str">
        <f>IF(AND(MX[[#This Row],[面积]]="",MX[[#This Row],[单价]]=""),"",MX[[#This Row],[面积]]*MX[[#This Row],[单价]])</f>
        <v/>
      </c>
      <c r="J74" s="20"/>
      <c r="K74" s="63"/>
      <c r="L74" s="62" t="str">
        <f>IF(MX[[#This Row],[总价]]="","",MX[[#This Row],[总价]]-MX[[#This Row],[首期]])</f>
        <v/>
      </c>
      <c r="M74" s="20"/>
      <c r="N74" s="20"/>
    </row>
    <row r="75" customHeight="1" spans="2:14">
      <c r="B75" s="61"/>
      <c r="C75" s="20"/>
      <c r="D75" s="20"/>
      <c r="E75" s="60"/>
      <c r="F75" s="20"/>
      <c r="G75" s="20"/>
      <c r="H75" s="20"/>
      <c r="I75" s="62" t="str">
        <f>IF(AND(MX[[#This Row],[面积]]="",MX[[#This Row],[单价]]=""),"",MX[[#This Row],[面积]]*MX[[#This Row],[单价]])</f>
        <v/>
      </c>
      <c r="J75" s="20"/>
      <c r="K75" s="63"/>
      <c r="L75" s="62" t="str">
        <f>IF(MX[[#This Row],[总价]]="","",MX[[#This Row],[总价]]-MX[[#This Row],[首期]])</f>
        <v/>
      </c>
      <c r="M75" s="20"/>
      <c r="N75" s="20"/>
    </row>
    <row r="76" customHeight="1" spans="2:14">
      <c r="B76" s="61"/>
      <c r="C76" s="20"/>
      <c r="D76" s="20"/>
      <c r="E76" s="60"/>
      <c r="F76" s="20"/>
      <c r="G76" s="20"/>
      <c r="H76" s="20"/>
      <c r="I76" s="62" t="str">
        <f>IF(AND(MX[[#This Row],[面积]]="",MX[[#This Row],[单价]]=""),"",MX[[#This Row],[面积]]*MX[[#This Row],[单价]])</f>
        <v/>
      </c>
      <c r="J76" s="20"/>
      <c r="K76" s="63"/>
      <c r="L76" s="62" t="str">
        <f>IF(MX[[#This Row],[总价]]="","",MX[[#This Row],[总价]]-MX[[#This Row],[首期]])</f>
        <v/>
      </c>
      <c r="M76" s="20"/>
      <c r="N76" s="20"/>
    </row>
    <row r="77" customHeight="1" spans="2:14">
      <c r="B77" s="61"/>
      <c r="C77" s="20"/>
      <c r="D77" s="20"/>
      <c r="E77" s="60"/>
      <c r="F77" s="20"/>
      <c r="G77" s="20"/>
      <c r="H77" s="20"/>
      <c r="I77" s="62" t="str">
        <f>IF(AND(MX[[#This Row],[面积]]="",MX[[#This Row],[单价]]=""),"",MX[[#This Row],[面积]]*MX[[#This Row],[单价]])</f>
        <v/>
      </c>
      <c r="J77" s="20"/>
      <c r="K77" s="63"/>
      <c r="L77" s="62" t="str">
        <f>IF(MX[[#This Row],[总价]]="","",MX[[#This Row],[总价]]-MX[[#This Row],[首期]])</f>
        <v/>
      </c>
      <c r="M77" s="20"/>
      <c r="N77" s="20"/>
    </row>
    <row r="78" customHeight="1" spans="2:14">
      <c r="B78" s="61"/>
      <c r="C78" s="20"/>
      <c r="D78" s="20"/>
      <c r="E78" s="60"/>
      <c r="F78" s="20"/>
      <c r="G78" s="20"/>
      <c r="H78" s="20"/>
      <c r="I78" s="62" t="str">
        <f>IF(AND(MX[[#This Row],[面积]]="",MX[[#This Row],[单价]]=""),"",MX[[#This Row],[面积]]*MX[[#This Row],[单价]])</f>
        <v/>
      </c>
      <c r="J78" s="20"/>
      <c r="K78" s="63"/>
      <c r="L78" s="62" t="str">
        <f>IF(MX[[#This Row],[总价]]="","",MX[[#This Row],[总价]]-MX[[#This Row],[首期]])</f>
        <v/>
      </c>
      <c r="M78" s="20"/>
      <c r="N78" s="20"/>
    </row>
    <row r="79" customHeight="1" spans="2:14">
      <c r="B79" s="61"/>
      <c r="C79" s="20"/>
      <c r="D79" s="20"/>
      <c r="E79" s="60"/>
      <c r="F79" s="20"/>
      <c r="G79" s="20"/>
      <c r="H79" s="20"/>
      <c r="I79" s="62" t="str">
        <f>IF(AND(MX[[#This Row],[面积]]="",MX[[#This Row],[单价]]=""),"",MX[[#This Row],[面积]]*MX[[#This Row],[单价]])</f>
        <v/>
      </c>
      <c r="J79" s="20"/>
      <c r="K79" s="63"/>
      <c r="L79" s="62" t="str">
        <f>IF(MX[[#This Row],[总价]]="","",MX[[#This Row],[总价]]-MX[[#This Row],[首期]])</f>
        <v/>
      </c>
      <c r="M79" s="20"/>
      <c r="N79" s="20"/>
    </row>
    <row r="80" customHeight="1" spans="2:14">
      <c r="B80" s="61"/>
      <c r="C80" s="20"/>
      <c r="D80" s="20"/>
      <c r="E80" s="60"/>
      <c r="F80" s="20"/>
      <c r="G80" s="20"/>
      <c r="H80" s="20"/>
      <c r="I80" s="62" t="str">
        <f>IF(AND(MX[[#This Row],[面积]]="",MX[[#This Row],[单价]]=""),"",MX[[#This Row],[面积]]*MX[[#This Row],[单价]])</f>
        <v/>
      </c>
      <c r="J80" s="20"/>
      <c r="K80" s="63"/>
      <c r="L80" s="62" t="str">
        <f>IF(MX[[#This Row],[总价]]="","",MX[[#This Row],[总价]]-MX[[#This Row],[首期]])</f>
        <v/>
      </c>
      <c r="M80" s="20"/>
      <c r="N80" s="20"/>
    </row>
    <row r="81" customHeight="1" spans="2:14">
      <c r="B81" s="61"/>
      <c r="C81" s="20"/>
      <c r="D81" s="20"/>
      <c r="E81" s="60"/>
      <c r="F81" s="20"/>
      <c r="G81" s="20"/>
      <c r="H81" s="20"/>
      <c r="I81" s="62" t="str">
        <f>IF(AND(MX[[#This Row],[面积]]="",MX[[#This Row],[单价]]=""),"",MX[[#This Row],[面积]]*MX[[#This Row],[单价]])</f>
        <v/>
      </c>
      <c r="J81" s="20"/>
      <c r="K81" s="63"/>
      <c r="L81" s="62" t="str">
        <f>IF(MX[[#This Row],[总价]]="","",MX[[#This Row],[总价]]-MX[[#This Row],[首期]])</f>
        <v/>
      </c>
      <c r="M81" s="20"/>
      <c r="N81" s="20"/>
    </row>
    <row r="82" customHeight="1" spans="2:14">
      <c r="B82" s="61"/>
      <c r="C82" s="20"/>
      <c r="D82" s="20"/>
      <c r="E82" s="60"/>
      <c r="F82" s="20"/>
      <c r="G82" s="20"/>
      <c r="H82" s="20"/>
      <c r="I82" s="62" t="str">
        <f>IF(AND(MX[[#This Row],[面积]]="",MX[[#This Row],[单价]]=""),"",MX[[#This Row],[面积]]*MX[[#This Row],[单价]])</f>
        <v/>
      </c>
      <c r="J82" s="20"/>
      <c r="K82" s="63"/>
      <c r="L82" s="62" t="str">
        <f>IF(MX[[#This Row],[总价]]="","",MX[[#This Row],[总价]]-MX[[#This Row],[首期]])</f>
        <v/>
      </c>
      <c r="M82" s="20"/>
      <c r="N82" s="20"/>
    </row>
    <row r="83" customHeight="1" spans="2:14">
      <c r="B83" s="61"/>
      <c r="C83" s="20"/>
      <c r="D83" s="20"/>
      <c r="E83" s="60"/>
      <c r="F83" s="20"/>
      <c r="G83" s="20"/>
      <c r="H83" s="20"/>
      <c r="I83" s="62" t="str">
        <f>IF(AND(MX[[#This Row],[面积]]="",MX[[#This Row],[单价]]=""),"",MX[[#This Row],[面积]]*MX[[#This Row],[单价]])</f>
        <v/>
      </c>
      <c r="J83" s="20"/>
      <c r="K83" s="63"/>
      <c r="L83" s="62" t="str">
        <f>IF(MX[[#This Row],[总价]]="","",MX[[#This Row],[总价]]-MX[[#This Row],[首期]])</f>
        <v/>
      </c>
      <c r="M83" s="20"/>
      <c r="N83" s="20"/>
    </row>
    <row r="84" customHeight="1" spans="2:14">
      <c r="B84" s="61"/>
      <c r="C84" s="20"/>
      <c r="D84" s="20"/>
      <c r="E84" s="60"/>
      <c r="F84" s="20"/>
      <c r="G84" s="20"/>
      <c r="H84" s="20"/>
      <c r="I84" s="62" t="str">
        <f>IF(AND(MX[[#This Row],[面积]]="",MX[[#This Row],[单价]]=""),"",MX[[#This Row],[面积]]*MX[[#This Row],[单价]])</f>
        <v/>
      </c>
      <c r="J84" s="20"/>
      <c r="K84" s="63"/>
      <c r="L84" s="62" t="str">
        <f>IF(MX[[#This Row],[总价]]="","",MX[[#This Row],[总价]]-MX[[#This Row],[首期]])</f>
        <v/>
      </c>
      <c r="M84" s="20"/>
      <c r="N84" s="20"/>
    </row>
    <row r="85" customHeight="1" spans="2:14">
      <c r="B85" s="61"/>
      <c r="C85" s="20"/>
      <c r="D85" s="20"/>
      <c r="E85" s="60"/>
      <c r="F85" s="20"/>
      <c r="G85" s="20"/>
      <c r="H85" s="20"/>
      <c r="I85" s="62" t="str">
        <f>IF(AND(MX[[#This Row],[面积]]="",MX[[#This Row],[单价]]=""),"",MX[[#This Row],[面积]]*MX[[#This Row],[单价]])</f>
        <v/>
      </c>
      <c r="J85" s="20"/>
      <c r="K85" s="63"/>
      <c r="L85" s="62" t="str">
        <f>IF(MX[[#This Row],[总价]]="","",MX[[#This Row],[总价]]-MX[[#This Row],[首期]])</f>
        <v/>
      </c>
      <c r="M85" s="20"/>
      <c r="N85" s="20"/>
    </row>
    <row r="86" customHeight="1" spans="2:14">
      <c r="B86" s="61"/>
      <c r="C86" s="20"/>
      <c r="D86" s="20"/>
      <c r="E86" s="60"/>
      <c r="F86" s="20"/>
      <c r="G86" s="20"/>
      <c r="H86" s="20"/>
      <c r="I86" s="62" t="str">
        <f>IF(AND(MX[[#This Row],[面积]]="",MX[[#This Row],[单价]]=""),"",MX[[#This Row],[面积]]*MX[[#This Row],[单价]])</f>
        <v/>
      </c>
      <c r="J86" s="20"/>
      <c r="K86" s="63"/>
      <c r="L86" s="62" t="str">
        <f>IF(MX[[#This Row],[总价]]="","",MX[[#This Row],[总价]]-MX[[#This Row],[首期]])</f>
        <v/>
      </c>
      <c r="M86" s="20"/>
      <c r="N86" s="20"/>
    </row>
    <row r="87" customHeight="1" spans="2:14">
      <c r="B87" s="61"/>
      <c r="C87" s="20"/>
      <c r="D87" s="20"/>
      <c r="E87" s="60"/>
      <c r="F87" s="20"/>
      <c r="G87" s="20"/>
      <c r="H87" s="20"/>
      <c r="I87" s="62" t="str">
        <f>IF(AND(MX[[#This Row],[面积]]="",MX[[#This Row],[单价]]=""),"",MX[[#This Row],[面积]]*MX[[#This Row],[单价]])</f>
        <v/>
      </c>
      <c r="J87" s="20"/>
      <c r="K87" s="63"/>
      <c r="L87" s="62" t="str">
        <f>IF(MX[[#This Row],[总价]]="","",MX[[#This Row],[总价]]-MX[[#This Row],[首期]])</f>
        <v/>
      </c>
      <c r="M87" s="20"/>
      <c r="N87" s="20"/>
    </row>
    <row r="88" customHeight="1" spans="2:14">
      <c r="B88" s="61"/>
      <c r="C88" s="20"/>
      <c r="D88" s="20"/>
      <c r="E88" s="60"/>
      <c r="F88" s="20"/>
      <c r="G88" s="20"/>
      <c r="H88" s="20"/>
      <c r="I88" s="62" t="str">
        <f>IF(AND(MX[[#This Row],[面积]]="",MX[[#This Row],[单价]]=""),"",MX[[#This Row],[面积]]*MX[[#This Row],[单价]])</f>
        <v/>
      </c>
      <c r="J88" s="20"/>
      <c r="K88" s="63"/>
      <c r="L88" s="62" t="str">
        <f>IF(MX[[#This Row],[总价]]="","",MX[[#This Row],[总价]]-MX[[#This Row],[首期]])</f>
        <v/>
      </c>
      <c r="M88" s="20"/>
      <c r="N88" s="20"/>
    </row>
    <row r="89" customHeight="1" spans="2:14">
      <c r="B89" s="61"/>
      <c r="C89" s="20"/>
      <c r="D89" s="20"/>
      <c r="E89" s="60"/>
      <c r="F89" s="20"/>
      <c r="G89" s="20"/>
      <c r="H89" s="20"/>
      <c r="I89" s="62" t="str">
        <f>IF(AND(MX[[#This Row],[面积]]="",MX[[#This Row],[单价]]=""),"",MX[[#This Row],[面积]]*MX[[#This Row],[单价]])</f>
        <v/>
      </c>
      <c r="J89" s="20"/>
      <c r="K89" s="63"/>
      <c r="L89" s="62" t="str">
        <f>IF(MX[[#This Row],[总价]]="","",MX[[#This Row],[总价]]-MX[[#This Row],[首期]])</f>
        <v/>
      </c>
      <c r="M89" s="20"/>
      <c r="N89" s="20"/>
    </row>
    <row r="90" customHeight="1" spans="2:14">
      <c r="B90" s="61"/>
      <c r="C90" s="20"/>
      <c r="D90" s="20"/>
      <c r="E90" s="60"/>
      <c r="F90" s="20"/>
      <c r="G90" s="20"/>
      <c r="H90" s="20"/>
      <c r="I90" s="62" t="str">
        <f>IF(AND(MX[[#This Row],[面积]]="",MX[[#This Row],[单价]]=""),"",MX[[#This Row],[面积]]*MX[[#This Row],[单价]])</f>
        <v/>
      </c>
      <c r="J90" s="20"/>
      <c r="K90" s="63"/>
      <c r="L90" s="62" t="str">
        <f>IF(MX[[#This Row],[总价]]="","",MX[[#This Row],[总价]]-MX[[#This Row],[首期]])</f>
        <v/>
      </c>
      <c r="M90" s="20"/>
      <c r="N90" s="20"/>
    </row>
    <row r="91" customHeight="1" spans="2:14">
      <c r="B91" s="61"/>
      <c r="C91" s="20"/>
      <c r="D91" s="20"/>
      <c r="E91" s="60"/>
      <c r="F91" s="20"/>
      <c r="G91" s="20"/>
      <c r="H91" s="20"/>
      <c r="I91" s="62" t="str">
        <f>IF(AND(MX[[#This Row],[面积]]="",MX[[#This Row],[单价]]=""),"",MX[[#This Row],[面积]]*MX[[#This Row],[单价]])</f>
        <v/>
      </c>
      <c r="J91" s="20"/>
      <c r="K91" s="63"/>
      <c r="L91" s="62" t="str">
        <f>IF(MX[[#This Row],[总价]]="","",MX[[#This Row],[总价]]-MX[[#This Row],[首期]])</f>
        <v/>
      </c>
      <c r="M91" s="20"/>
      <c r="N91" s="20"/>
    </row>
    <row r="92" customHeight="1" spans="2:14">
      <c r="B92" s="61"/>
      <c r="C92" s="20"/>
      <c r="D92" s="20"/>
      <c r="E92" s="60"/>
      <c r="F92" s="20"/>
      <c r="G92" s="20"/>
      <c r="H92" s="20"/>
      <c r="I92" s="62" t="str">
        <f>IF(AND(MX[[#This Row],[面积]]="",MX[[#This Row],[单价]]=""),"",MX[[#This Row],[面积]]*MX[[#This Row],[单价]])</f>
        <v/>
      </c>
      <c r="J92" s="20"/>
      <c r="K92" s="63"/>
      <c r="L92" s="62" t="str">
        <f>IF(MX[[#This Row],[总价]]="","",MX[[#This Row],[总价]]-MX[[#This Row],[首期]])</f>
        <v/>
      </c>
      <c r="M92" s="20"/>
      <c r="N92" s="20"/>
    </row>
    <row r="93" customHeight="1" spans="2:14">
      <c r="B93" s="61"/>
      <c r="C93" s="20"/>
      <c r="D93" s="20"/>
      <c r="E93" s="60"/>
      <c r="F93" s="20"/>
      <c r="G93" s="20"/>
      <c r="H93" s="20"/>
      <c r="I93" s="62" t="str">
        <f>IF(AND(MX[[#This Row],[面积]]="",MX[[#This Row],[单价]]=""),"",MX[[#This Row],[面积]]*MX[[#This Row],[单价]])</f>
        <v/>
      </c>
      <c r="J93" s="20"/>
      <c r="K93" s="63"/>
      <c r="L93" s="62" t="str">
        <f>IF(MX[[#This Row],[总价]]="","",MX[[#This Row],[总价]]-MX[[#This Row],[首期]])</f>
        <v/>
      </c>
      <c r="M93" s="20"/>
      <c r="N93" s="20"/>
    </row>
    <row r="94" customHeight="1" spans="2:14">
      <c r="B94" s="61"/>
      <c r="C94" s="20"/>
      <c r="D94" s="20"/>
      <c r="E94" s="60"/>
      <c r="F94" s="20"/>
      <c r="G94" s="20"/>
      <c r="H94" s="20"/>
      <c r="I94" s="62" t="str">
        <f>IF(AND(MX[[#This Row],[面积]]="",MX[[#This Row],[单价]]=""),"",MX[[#This Row],[面积]]*MX[[#This Row],[单价]])</f>
        <v/>
      </c>
      <c r="J94" s="20"/>
      <c r="K94" s="63"/>
      <c r="L94" s="62" t="str">
        <f>IF(MX[[#This Row],[总价]]="","",MX[[#This Row],[总价]]-MX[[#This Row],[首期]])</f>
        <v/>
      </c>
      <c r="M94" s="20"/>
      <c r="N94" s="20"/>
    </row>
    <row r="95" customHeight="1" spans="2:14">
      <c r="B95" s="61"/>
      <c r="C95" s="20"/>
      <c r="D95" s="20"/>
      <c r="E95" s="60"/>
      <c r="F95" s="20"/>
      <c r="G95" s="20"/>
      <c r="H95" s="20"/>
      <c r="I95" s="62" t="str">
        <f>IF(AND(MX[[#This Row],[面积]]="",MX[[#This Row],[单价]]=""),"",MX[[#This Row],[面积]]*MX[[#This Row],[单价]])</f>
        <v/>
      </c>
      <c r="J95" s="20"/>
      <c r="K95" s="63"/>
      <c r="L95" s="62" t="str">
        <f>IF(MX[[#This Row],[总价]]="","",MX[[#This Row],[总价]]-MX[[#This Row],[首期]])</f>
        <v/>
      </c>
      <c r="M95" s="20"/>
      <c r="N95" s="20"/>
    </row>
    <row r="96" customHeight="1" spans="2:14">
      <c r="B96" s="61"/>
      <c r="C96" s="20"/>
      <c r="D96" s="20"/>
      <c r="E96" s="60"/>
      <c r="F96" s="20"/>
      <c r="G96" s="20"/>
      <c r="H96" s="20"/>
      <c r="I96" s="62" t="str">
        <f>IF(AND(MX[[#This Row],[面积]]="",MX[[#This Row],[单价]]=""),"",MX[[#This Row],[面积]]*MX[[#This Row],[单价]])</f>
        <v/>
      </c>
      <c r="J96" s="20"/>
      <c r="K96" s="63"/>
      <c r="L96" s="62" t="str">
        <f>IF(MX[[#This Row],[总价]]="","",MX[[#This Row],[总价]]-MX[[#This Row],[首期]])</f>
        <v/>
      </c>
      <c r="M96" s="20"/>
      <c r="N96" s="20"/>
    </row>
    <row r="97" customHeight="1" spans="2:14">
      <c r="B97" s="61"/>
      <c r="C97" s="20"/>
      <c r="D97" s="20"/>
      <c r="E97" s="60"/>
      <c r="F97" s="20"/>
      <c r="G97" s="20"/>
      <c r="H97" s="20"/>
      <c r="I97" s="62" t="str">
        <f>IF(AND(MX[[#This Row],[面积]]="",MX[[#This Row],[单价]]=""),"",MX[[#This Row],[面积]]*MX[[#This Row],[单价]])</f>
        <v/>
      </c>
      <c r="J97" s="20"/>
      <c r="K97" s="63"/>
      <c r="L97" s="62" t="str">
        <f>IF(MX[[#This Row],[总价]]="","",MX[[#This Row],[总价]]-MX[[#This Row],[首期]])</f>
        <v/>
      </c>
      <c r="M97" s="20"/>
      <c r="N97" s="20"/>
    </row>
    <row r="98" customHeight="1" spans="2:14">
      <c r="B98" s="61"/>
      <c r="C98" s="20"/>
      <c r="D98" s="20"/>
      <c r="E98" s="60"/>
      <c r="F98" s="20"/>
      <c r="G98" s="20"/>
      <c r="H98" s="20"/>
      <c r="I98" s="62" t="str">
        <f>IF(AND(MX[[#This Row],[面积]]="",MX[[#This Row],[单价]]=""),"",MX[[#This Row],[面积]]*MX[[#This Row],[单价]])</f>
        <v/>
      </c>
      <c r="J98" s="20"/>
      <c r="K98" s="63"/>
      <c r="L98" s="62" t="str">
        <f>IF(MX[[#This Row],[总价]]="","",MX[[#This Row],[总价]]-MX[[#This Row],[首期]])</f>
        <v/>
      </c>
      <c r="M98" s="20"/>
      <c r="N98" s="20"/>
    </row>
    <row r="99" customHeight="1" spans="2:14">
      <c r="B99" s="61"/>
      <c r="C99" s="20"/>
      <c r="D99" s="20"/>
      <c r="E99" s="60"/>
      <c r="F99" s="20"/>
      <c r="G99" s="20"/>
      <c r="H99" s="20"/>
      <c r="I99" s="62" t="str">
        <f>IF(AND(MX[[#This Row],[面积]]="",MX[[#This Row],[单价]]=""),"",MX[[#This Row],[面积]]*MX[[#This Row],[单价]])</f>
        <v/>
      </c>
      <c r="J99" s="20"/>
      <c r="K99" s="63"/>
      <c r="L99" s="62" t="str">
        <f>IF(MX[[#This Row],[总价]]="","",MX[[#This Row],[总价]]-MX[[#This Row],[首期]])</f>
        <v/>
      </c>
      <c r="M99" s="20"/>
      <c r="N99" s="20"/>
    </row>
    <row r="100" customHeight="1" spans="2:14">
      <c r="B100" s="61"/>
      <c r="C100" s="20"/>
      <c r="D100" s="20"/>
      <c r="E100" s="60"/>
      <c r="F100" s="20"/>
      <c r="G100" s="20"/>
      <c r="H100" s="20"/>
      <c r="I100" s="62" t="str">
        <f>IF(AND(MX[[#This Row],[面积]]="",MX[[#This Row],[单价]]=""),"",MX[[#This Row],[面积]]*MX[[#This Row],[单价]])</f>
        <v/>
      </c>
      <c r="J100" s="20"/>
      <c r="K100" s="63"/>
      <c r="L100" s="62" t="str">
        <f>IF(MX[[#This Row],[总价]]="","",MX[[#This Row],[总价]]-MX[[#This Row],[首期]])</f>
        <v/>
      </c>
      <c r="M100" s="20"/>
      <c r="N100" s="20"/>
    </row>
    <row r="101" customHeight="1" spans="2:14">
      <c r="B101" s="61"/>
      <c r="C101" s="20"/>
      <c r="D101" s="20"/>
      <c r="E101" s="60"/>
      <c r="F101" s="20"/>
      <c r="G101" s="20"/>
      <c r="H101" s="20"/>
      <c r="I101" s="62" t="str">
        <f>IF(AND(MX[[#This Row],[面积]]="",MX[[#This Row],[单价]]=""),"",MX[[#This Row],[面积]]*MX[[#This Row],[单价]])</f>
        <v/>
      </c>
      <c r="J101" s="20"/>
      <c r="K101" s="63"/>
      <c r="L101" s="62" t="str">
        <f>IF(MX[[#This Row],[总价]]="","",MX[[#This Row],[总价]]-MX[[#This Row],[首期]])</f>
        <v/>
      </c>
      <c r="M101" s="20"/>
      <c r="N101" s="20"/>
    </row>
    <row r="102" customHeight="1" spans="2:14">
      <c r="B102" s="61"/>
      <c r="C102" s="20"/>
      <c r="D102" s="20"/>
      <c r="E102" s="60"/>
      <c r="F102" s="20"/>
      <c r="G102" s="20"/>
      <c r="H102" s="20"/>
      <c r="I102" s="62" t="str">
        <f>IF(AND(MX[[#This Row],[面积]]="",MX[[#This Row],[单价]]=""),"",MX[[#This Row],[面积]]*MX[[#This Row],[单价]])</f>
        <v/>
      </c>
      <c r="J102" s="20"/>
      <c r="K102" s="63"/>
      <c r="L102" s="62" t="str">
        <f>IF(MX[[#This Row],[总价]]="","",MX[[#This Row],[总价]]-MX[[#This Row],[首期]])</f>
        <v/>
      </c>
      <c r="M102" s="20"/>
      <c r="N102" s="20"/>
    </row>
    <row r="103" customHeight="1" spans="2:14">
      <c r="B103" s="61"/>
      <c r="C103" s="20"/>
      <c r="D103" s="20"/>
      <c r="E103" s="60"/>
      <c r="F103" s="20"/>
      <c r="G103" s="20"/>
      <c r="H103" s="20"/>
      <c r="I103" s="62" t="str">
        <f>IF(AND(MX[[#This Row],[面积]]="",MX[[#This Row],[单价]]=""),"",MX[[#This Row],[面积]]*MX[[#This Row],[单价]])</f>
        <v/>
      </c>
      <c r="J103" s="20"/>
      <c r="K103" s="63"/>
      <c r="L103" s="62" t="str">
        <f>IF(MX[[#This Row],[总价]]="","",MX[[#This Row],[总价]]-MX[[#This Row],[首期]])</f>
        <v/>
      </c>
      <c r="M103" s="20"/>
      <c r="N103" s="20"/>
    </row>
    <row r="104" customHeight="1" spans="2:14">
      <c r="B104" s="61"/>
      <c r="C104" s="20"/>
      <c r="D104" s="20"/>
      <c r="E104" s="60"/>
      <c r="F104" s="20"/>
      <c r="G104" s="20"/>
      <c r="H104" s="20"/>
      <c r="I104" s="62" t="str">
        <f>IF(AND(MX[[#This Row],[面积]]="",MX[[#This Row],[单价]]=""),"",MX[[#This Row],[面积]]*MX[[#This Row],[单价]])</f>
        <v/>
      </c>
      <c r="J104" s="20"/>
      <c r="K104" s="63"/>
      <c r="L104" s="62" t="str">
        <f>IF(MX[[#This Row],[总价]]="","",MX[[#This Row],[总价]]-MX[[#This Row],[首期]])</f>
        <v/>
      </c>
      <c r="M104" s="20"/>
      <c r="N104" s="20"/>
    </row>
    <row r="105" customHeight="1" spans="2:14">
      <c r="B105" s="61"/>
      <c r="C105" s="20"/>
      <c r="D105" s="20"/>
      <c r="E105" s="60"/>
      <c r="F105" s="20"/>
      <c r="G105" s="20"/>
      <c r="H105" s="20"/>
      <c r="I105" s="62" t="str">
        <f>IF(AND(MX[[#This Row],[面积]]="",MX[[#This Row],[单价]]=""),"",MX[[#This Row],[面积]]*MX[[#This Row],[单价]])</f>
        <v/>
      </c>
      <c r="J105" s="20"/>
      <c r="K105" s="63"/>
      <c r="L105" s="62" t="str">
        <f>IF(MX[[#This Row],[总价]]="","",MX[[#This Row],[总价]]-MX[[#This Row],[首期]])</f>
        <v/>
      </c>
      <c r="M105" s="20"/>
      <c r="N105" s="20"/>
    </row>
    <row r="106" customHeight="1" spans="2:14">
      <c r="B106" s="61"/>
      <c r="C106" s="20"/>
      <c r="D106" s="20"/>
      <c r="E106" s="60"/>
      <c r="F106" s="20"/>
      <c r="G106" s="20"/>
      <c r="H106" s="20"/>
      <c r="I106" s="62" t="str">
        <f>IF(AND(MX[[#This Row],[面积]]="",MX[[#This Row],[单价]]=""),"",MX[[#This Row],[面积]]*MX[[#This Row],[单价]])</f>
        <v/>
      </c>
      <c r="J106" s="20"/>
      <c r="K106" s="63"/>
      <c r="L106" s="62" t="str">
        <f>IF(MX[[#This Row],[总价]]="","",MX[[#This Row],[总价]]-MX[[#This Row],[首期]])</f>
        <v/>
      </c>
      <c r="M106" s="20"/>
      <c r="N106" s="20"/>
    </row>
    <row r="107" customHeight="1" spans="2:14">
      <c r="B107" s="61"/>
      <c r="C107" s="20"/>
      <c r="D107" s="20"/>
      <c r="E107" s="60"/>
      <c r="F107" s="20"/>
      <c r="G107" s="20"/>
      <c r="H107" s="20"/>
      <c r="I107" s="62" t="str">
        <f>IF(AND(MX[[#This Row],[面积]]="",MX[[#This Row],[单价]]=""),"",MX[[#This Row],[面积]]*MX[[#This Row],[单价]])</f>
        <v/>
      </c>
      <c r="J107" s="20"/>
      <c r="K107" s="63"/>
      <c r="L107" s="62" t="str">
        <f>IF(MX[[#This Row],[总价]]="","",MX[[#This Row],[总价]]-MX[[#This Row],[首期]])</f>
        <v/>
      </c>
      <c r="M107" s="20"/>
      <c r="N107" s="20"/>
    </row>
    <row r="108" customHeight="1" spans="2:14">
      <c r="B108" s="61"/>
      <c r="C108" s="20"/>
      <c r="D108" s="20"/>
      <c r="E108" s="60"/>
      <c r="F108" s="20"/>
      <c r="G108" s="20"/>
      <c r="H108" s="20"/>
      <c r="I108" s="62" t="str">
        <f>IF(AND(MX[[#This Row],[面积]]="",MX[[#This Row],[单价]]=""),"",MX[[#This Row],[面积]]*MX[[#This Row],[单价]])</f>
        <v/>
      </c>
      <c r="J108" s="20"/>
      <c r="K108" s="63"/>
      <c r="L108" s="62" t="str">
        <f>IF(MX[[#This Row],[总价]]="","",MX[[#This Row],[总价]]-MX[[#This Row],[首期]])</f>
        <v/>
      </c>
      <c r="M108" s="20"/>
      <c r="N108" s="20"/>
    </row>
    <row r="109" customHeight="1" spans="2:14">
      <c r="B109" s="61"/>
      <c r="C109" s="20"/>
      <c r="D109" s="20"/>
      <c r="E109" s="60"/>
      <c r="F109" s="20"/>
      <c r="G109" s="20"/>
      <c r="H109" s="20"/>
      <c r="I109" s="62" t="str">
        <f>IF(AND(MX[[#This Row],[面积]]="",MX[[#This Row],[单价]]=""),"",MX[[#This Row],[面积]]*MX[[#This Row],[单价]])</f>
        <v/>
      </c>
      <c r="J109" s="20"/>
      <c r="K109" s="63"/>
      <c r="L109" s="62" t="str">
        <f>IF(MX[[#This Row],[总价]]="","",MX[[#This Row],[总价]]-MX[[#This Row],[首期]])</f>
        <v/>
      </c>
      <c r="M109" s="20"/>
      <c r="N109" s="20"/>
    </row>
    <row r="110" customHeight="1" spans="2:14">
      <c r="B110" s="61"/>
      <c r="C110" s="20"/>
      <c r="D110" s="20"/>
      <c r="E110" s="60"/>
      <c r="F110" s="20"/>
      <c r="G110" s="20"/>
      <c r="H110" s="20"/>
      <c r="I110" s="62" t="str">
        <f>IF(AND(MX[[#This Row],[面积]]="",MX[[#This Row],[单价]]=""),"",MX[[#This Row],[面积]]*MX[[#This Row],[单价]])</f>
        <v/>
      </c>
      <c r="J110" s="20"/>
      <c r="K110" s="63"/>
      <c r="L110" s="62" t="str">
        <f>IF(MX[[#This Row],[总价]]="","",MX[[#This Row],[总价]]-MX[[#This Row],[首期]])</f>
        <v/>
      </c>
      <c r="M110" s="20"/>
      <c r="N110" s="20"/>
    </row>
    <row r="111" customHeight="1" spans="2:14">
      <c r="B111" s="61"/>
      <c r="C111" s="20"/>
      <c r="D111" s="20"/>
      <c r="E111" s="60"/>
      <c r="F111" s="20"/>
      <c r="G111" s="20"/>
      <c r="H111" s="20"/>
      <c r="I111" s="62" t="str">
        <f>IF(AND(MX[[#This Row],[面积]]="",MX[[#This Row],[单价]]=""),"",MX[[#This Row],[面积]]*MX[[#This Row],[单价]])</f>
        <v/>
      </c>
      <c r="J111" s="20"/>
      <c r="K111" s="63"/>
      <c r="L111" s="62" t="str">
        <f>IF(MX[[#This Row],[总价]]="","",MX[[#This Row],[总价]]-MX[[#This Row],[首期]])</f>
        <v/>
      </c>
      <c r="M111" s="20"/>
      <c r="N111" s="20"/>
    </row>
    <row r="112" customHeight="1" spans="2:14">
      <c r="B112" s="61"/>
      <c r="C112" s="20"/>
      <c r="D112" s="20"/>
      <c r="E112" s="60"/>
      <c r="F112" s="20"/>
      <c r="G112" s="20"/>
      <c r="H112" s="20"/>
      <c r="I112" s="62" t="str">
        <f>IF(AND(MX[[#This Row],[面积]]="",MX[[#This Row],[单价]]=""),"",MX[[#This Row],[面积]]*MX[[#This Row],[单价]])</f>
        <v/>
      </c>
      <c r="J112" s="20"/>
      <c r="K112" s="63"/>
      <c r="L112" s="62" t="str">
        <f>IF(MX[[#This Row],[总价]]="","",MX[[#This Row],[总价]]-MX[[#This Row],[首期]])</f>
        <v/>
      </c>
      <c r="M112" s="20"/>
      <c r="N112" s="20"/>
    </row>
    <row r="113" customHeight="1" spans="2:14">
      <c r="B113" s="61"/>
      <c r="C113" s="20"/>
      <c r="D113" s="20"/>
      <c r="E113" s="60"/>
      <c r="F113" s="20"/>
      <c r="G113" s="20"/>
      <c r="H113" s="20"/>
      <c r="I113" s="62" t="str">
        <f>IF(AND(MX[[#This Row],[面积]]="",MX[[#This Row],[单价]]=""),"",MX[[#This Row],[面积]]*MX[[#This Row],[单价]])</f>
        <v/>
      </c>
      <c r="J113" s="20"/>
      <c r="K113" s="63"/>
      <c r="L113" s="62" t="str">
        <f>IF(MX[[#This Row],[总价]]="","",MX[[#This Row],[总价]]-MX[[#This Row],[首期]])</f>
        <v/>
      </c>
      <c r="M113" s="20"/>
      <c r="N113" s="20"/>
    </row>
    <row r="114" customHeight="1" spans="2:14">
      <c r="B114" s="61"/>
      <c r="C114" s="20"/>
      <c r="D114" s="20"/>
      <c r="E114" s="60"/>
      <c r="F114" s="20"/>
      <c r="G114" s="20"/>
      <c r="H114" s="20"/>
      <c r="I114" s="62" t="str">
        <f>IF(AND(MX[[#This Row],[面积]]="",MX[[#This Row],[单价]]=""),"",MX[[#This Row],[面积]]*MX[[#This Row],[单价]])</f>
        <v/>
      </c>
      <c r="J114" s="20"/>
      <c r="K114" s="63"/>
      <c r="L114" s="62" t="str">
        <f>IF(MX[[#This Row],[总价]]="","",MX[[#This Row],[总价]]-MX[[#This Row],[首期]])</f>
        <v/>
      </c>
      <c r="M114" s="20"/>
      <c r="N114" s="20"/>
    </row>
    <row r="115" customHeight="1" spans="2:14">
      <c r="B115" s="61"/>
      <c r="C115" s="20"/>
      <c r="D115" s="20"/>
      <c r="E115" s="60"/>
      <c r="F115" s="20"/>
      <c r="G115" s="20"/>
      <c r="H115" s="20"/>
      <c r="I115" s="62" t="str">
        <f>IF(AND(MX[[#This Row],[面积]]="",MX[[#This Row],[单价]]=""),"",MX[[#This Row],[面积]]*MX[[#This Row],[单价]])</f>
        <v/>
      </c>
      <c r="J115" s="20"/>
      <c r="K115" s="63"/>
      <c r="L115" s="62" t="str">
        <f>IF(MX[[#This Row],[总价]]="","",MX[[#This Row],[总价]]-MX[[#This Row],[首期]])</f>
        <v/>
      </c>
      <c r="M115" s="20"/>
      <c r="N115" s="20"/>
    </row>
    <row r="116" customHeight="1" spans="2:14">
      <c r="B116" s="61"/>
      <c r="C116" s="20"/>
      <c r="D116" s="20"/>
      <c r="E116" s="60"/>
      <c r="F116" s="20"/>
      <c r="G116" s="20"/>
      <c r="H116" s="20"/>
      <c r="I116" s="62" t="str">
        <f>IF(AND(MX[[#This Row],[面积]]="",MX[[#This Row],[单价]]=""),"",MX[[#This Row],[面积]]*MX[[#This Row],[单价]])</f>
        <v/>
      </c>
      <c r="J116" s="20"/>
      <c r="K116" s="63"/>
      <c r="L116" s="62" t="str">
        <f>IF(MX[[#This Row],[总价]]="","",MX[[#This Row],[总价]]-MX[[#This Row],[首期]])</f>
        <v/>
      </c>
      <c r="M116" s="20"/>
      <c r="N116" s="20"/>
    </row>
    <row r="117" customHeight="1" spans="2:14">
      <c r="B117" s="61"/>
      <c r="C117" s="20"/>
      <c r="D117" s="20"/>
      <c r="E117" s="60"/>
      <c r="F117" s="20"/>
      <c r="G117" s="20"/>
      <c r="H117" s="20"/>
      <c r="I117" s="62" t="str">
        <f>IF(AND(MX[[#This Row],[面积]]="",MX[[#This Row],[单价]]=""),"",MX[[#This Row],[面积]]*MX[[#This Row],[单价]])</f>
        <v/>
      </c>
      <c r="J117" s="20"/>
      <c r="K117" s="63"/>
      <c r="L117" s="62" t="str">
        <f>IF(MX[[#This Row],[总价]]="","",MX[[#This Row],[总价]]-MX[[#This Row],[首期]])</f>
        <v/>
      </c>
      <c r="M117" s="20"/>
      <c r="N117" s="20"/>
    </row>
    <row r="118" customHeight="1" spans="2:14">
      <c r="B118" s="61"/>
      <c r="C118" s="20"/>
      <c r="D118" s="20"/>
      <c r="E118" s="60"/>
      <c r="F118" s="20"/>
      <c r="G118" s="20"/>
      <c r="H118" s="20"/>
      <c r="I118" s="62" t="str">
        <f>IF(AND(MX[[#This Row],[面积]]="",MX[[#This Row],[单价]]=""),"",MX[[#This Row],[面积]]*MX[[#This Row],[单价]])</f>
        <v/>
      </c>
      <c r="J118" s="20"/>
      <c r="K118" s="63"/>
      <c r="L118" s="62" t="str">
        <f>IF(MX[[#This Row],[总价]]="","",MX[[#This Row],[总价]]-MX[[#This Row],[首期]])</f>
        <v/>
      </c>
      <c r="M118" s="20"/>
      <c r="N118" s="20"/>
    </row>
    <row r="119" customHeight="1" spans="2:14">
      <c r="B119" s="61"/>
      <c r="C119" s="20"/>
      <c r="D119" s="20"/>
      <c r="E119" s="60"/>
      <c r="F119" s="20"/>
      <c r="G119" s="20"/>
      <c r="H119" s="20"/>
      <c r="I119" s="62" t="str">
        <f>IF(AND(MX[[#This Row],[面积]]="",MX[[#This Row],[单价]]=""),"",MX[[#This Row],[面积]]*MX[[#This Row],[单价]])</f>
        <v/>
      </c>
      <c r="J119" s="20"/>
      <c r="K119" s="63"/>
      <c r="L119" s="62" t="str">
        <f>IF(MX[[#This Row],[总价]]="","",MX[[#This Row],[总价]]-MX[[#This Row],[首期]])</f>
        <v/>
      </c>
      <c r="M119" s="20"/>
      <c r="N119" s="20"/>
    </row>
    <row r="120" customHeight="1" spans="2:14">
      <c r="B120" s="61"/>
      <c r="C120" s="20"/>
      <c r="D120" s="20"/>
      <c r="E120" s="60"/>
      <c r="F120" s="20"/>
      <c r="G120" s="20"/>
      <c r="H120" s="20"/>
      <c r="I120" s="62" t="str">
        <f>IF(AND(MX[[#This Row],[面积]]="",MX[[#This Row],[单价]]=""),"",MX[[#This Row],[面积]]*MX[[#This Row],[单价]])</f>
        <v/>
      </c>
      <c r="J120" s="20"/>
      <c r="K120" s="63"/>
      <c r="L120" s="62" t="str">
        <f>IF(MX[[#This Row],[总价]]="","",MX[[#This Row],[总价]]-MX[[#This Row],[首期]])</f>
        <v/>
      </c>
      <c r="M120" s="20"/>
      <c r="N120" s="20"/>
    </row>
    <row r="121" customHeight="1" spans="2:14">
      <c r="B121" s="61"/>
      <c r="C121" s="20"/>
      <c r="D121" s="20"/>
      <c r="E121" s="60"/>
      <c r="F121" s="20"/>
      <c r="G121" s="20"/>
      <c r="H121" s="20"/>
      <c r="I121" s="62" t="str">
        <f>IF(AND(MX[[#This Row],[面积]]="",MX[[#This Row],[单价]]=""),"",MX[[#This Row],[面积]]*MX[[#This Row],[单价]])</f>
        <v/>
      </c>
      <c r="J121" s="20"/>
      <c r="K121" s="63"/>
      <c r="L121" s="62" t="str">
        <f>IF(MX[[#This Row],[总价]]="","",MX[[#This Row],[总价]]-MX[[#This Row],[首期]])</f>
        <v/>
      </c>
      <c r="M121" s="20"/>
      <c r="N121" s="20"/>
    </row>
    <row r="122" customHeight="1" spans="2:14">
      <c r="B122" s="61"/>
      <c r="C122" s="20"/>
      <c r="D122" s="20"/>
      <c r="E122" s="60"/>
      <c r="F122" s="20"/>
      <c r="G122" s="20"/>
      <c r="H122" s="20"/>
      <c r="I122" s="62" t="str">
        <f>IF(AND(MX[[#This Row],[面积]]="",MX[[#This Row],[单价]]=""),"",MX[[#This Row],[面积]]*MX[[#This Row],[单价]])</f>
        <v/>
      </c>
      <c r="J122" s="20"/>
      <c r="K122" s="63"/>
      <c r="L122" s="62" t="str">
        <f>IF(MX[[#This Row],[总价]]="","",MX[[#This Row],[总价]]-MX[[#This Row],[首期]])</f>
        <v/>
      </c>
      <c r="M122" s="20"/>
      <c r="N122" s="20"/>
    </row>
    <row r="123" customHeight="1" spans="2:14">
      <c r="B123" s="61"/>
      <c r="C123" s="20"/>
      <c r="D123" s="20"/>
      <c r="E123" s="60"/>
      <c r="F123" s="20"/>
      <c r="G123" s="20"/>
      <c r="H123" s="20"/>
      <c r="I123" s="62" t="str">
        <f>IF(AND(MX[[#This Row],[面积]]="",MX[[#This Row],[单价]]=""),"",MX[[#This Row],[面积]]*MX[[#This Row],[单价]])</f>
        <v/>
      </c>
      <c r="J123" s="20"/>
      <c r="K123" s="63"/>
      <c r="L123" s="62" t="str">
        <f>IF(MX[[#This Row],[总价]]="","",MX[[#This Row],[总价]]-MX[[#This Row],[首期]])</f>
        <v/>
      </c>
      <c r="M123" s="20"/>
      <c r="N123" s="20"/>
    </row>
    <row r="124" customHeight="1" spans="2:14">
      <c r="B124" s="61"/>
      <c r="C124" s="20"/>
      <c r="D124" s="20"/>
      <c r="E124" s="60"/>
      <c r="F124" s="20"/>
      <c r="G124" s="20"/>
      <c r="H124" s="20"/>
      <c r="I124" s="62" t="str">
        <f>IF(AND(MX[[#This Row],[面积]]="",MX[[#This Row],[单价]]=""),"",MX[[#This Row],[面积]]*MX[[#This Row],[单价]])</f>
        <v/>
      </c>
      <c r="J124" s="20"/>
      <c r="K124" s="63"/>
      <c r="L124" s="62" t="str">
        <f>IF(MX[[#This Row],[总价]]="","",MX[[#This Row],[总价]]-MX[[#This Row],[首期]])</f>
        <v/>
      </c>
      <c r="M124" s="20"/>
      <c r="N124" s="20"/>
    </row>
    <row r="125" customHeight="1" spans="2:14">
      <c r="B125" s="61"/>
      <c r="C125" s="20"/>
      <c r="D125" s="20"/>
      <c r="E125" s="60"/>
      <c r="F125" s="20"/>
      <c r="G125" s="20"/>
      <c r="H125" s="20"/>
      <c r="I125" s="62" t="str">
        <f>IF(AND(MX[[#This Row],[面积]]="",MX[[#This Row],[单价]]=""),"",MX[[#This Row],[面积]]*MX[[#This Row],[单价]])</f>
        <v/>
      </c>
      <c r="J125" s="20"/>
      <c r="K125" s="63"/>
      <c r="L125" s="62" t="str">
        <f>IF(MX[[#This Row],[总价]]="","",MX[[#This Row],[总价]]-MX[[#This Row],[首期]])</f>
        <v/>
      </c>
      <c r="M125" s="20"/>
      <c r="N125" s="20"/>
    </row>
    <row r="126" customHeight="1" spans="2:14">
      <c r="B126" s="61"/>
      <c r="C126" s="20"/>
      <c r="D126" s="20"/>
      <c r="E126" s="60"/>
      <c r="F126" s="20"/>
      <c r="G126" s="20"/>
      <c r="H126" s="20"/>
      <c r="I126" s="62" t="str">
        <f>IF(AND(MX[[#This Row],[面积]]="",MX[[#This Row],[单价]]=""),"",MX[[#This Row],[面积]]*MX[[#This Row],[单价]])</f>
        <v/>
      </c>
      <c r="J126" s="20"/>
      <c r="K126" s="63"/>
      <c r="L126" s="62" t="str">
        <f>IF(MX[[#This Row],[总价]]="","",MX[[#This Row],[总价]]-MX[[#This Row],[首期]])</f>
        <v/>
      </c>
      <c r="M126" s="20"/>
      <c r="N126" s="20"/>
    </row>
    <row r="127" customHeight="1" spans="2:14">
      <c r="B127" s="61"/>
      <c r="C127" s="20"/>
      <c r="D127" s="20"/>
      <c r="E127" s="60"/>
      <c r="F127" s="20"/>
      <c r="G127" s="20"/>
      <c r="H127" s="20"/>
      <c r="I127" s="62" t="str">
        <f>IF(AND(MX[[#This Row],[面积]]="",MX[[#This Row],[单价]]=""),"",MX[[#This Row],[面积]]*MX[[#This Row],[单价]])</f>
        <v/>
      </c>
      <c r="J127" s="20"/>
      <c r="K127" s="63"/>
      <c r="L127" s="62" t="str">
        <f>IF(MX[[#This Row],[总价]]="","",MX[[#This Row],[总价]]-MX[[#This Row],[首期]])</f>
        <v/>
      </c>
      <c r="M127" s="20"/>
      <c r="N127" s="20"/>
    </row>
    <row r="128" customHeight="1" spans="2:14">
      <c r="B128" s="61"/>
      <c r="C128" s="20"/>
      <c r="D128" s="20"/>
      <c r="E128" s="60"/>
      <c r="F128" s="20"/>
      <c r="G128" s="20"/>
      <c r="H128" s="20"/>
      <c r="I128" s="62" t="str">
        <f>IF(AND(MX[[#This Row],[面积]]="",MX[[#This Row],[单价]]=""),"",MX[[#This Row],[面积]]*MX[[#This Row],[单价]])</f>
        <v/>
      </c>
      <c r="J128" s="20"/>
      <c r="K128" s="63"/>
      <c r="L128" s="62" t="str">
        <f>IF(MX[[#This Row],[总价]]="","",MX[[#This Row],[总价]]-MX[[#This Row],[首期]])</f>
        <v/>
      </c>
      <c r="M128" s="20"/>
      <c r="N128" s="20"/>
    </row>
    <row r="129" customHeight="1" spans="2:14">
      <c r="B129" s="61"/>
      <c r="C129" s="20"/>
      <c r="D129" s="20"/>
      <c r="E129" s="60"/>
      <c r="F129" s="20"/>
      <c r="G129" s="20"/>
      <c r="H129" s="20"/>
      <c r="I129" s="62" t="str">
        <f>IF(AND(MX[[#This Row],[面积]]="",MX[[#This Row],[单价]]=""),"",MX[[#This Row],[面积]]*MX[[#This Row],[单价]])</f>
        <v/>
      </c>
      <c r="J129" s="20"/>
      <c r="K129" s="63"/>
      <c r="L129" s="62" t="str">
        <f>IF(MX[[#This Row],[总价]]="","",MX[[#This Row],[总价]]-MX[[#This Row],[首期]])</f>
        <v/>
      </c>
      <c r="M129" s="20"/>
      <c r="N129" s="20"/>
    </row>
    <row r="130" customHeight="1" spans="2:14">
      <c r="B130" s="61"/>
      <c r="C130" s="20"/>
      <c r="D130" s="20"/>
      <c r="E130" s="60"/>
      <c r="F130" s="20"/>
      <c r="G130" s="20"/>
      <c r="H130" s="20"/>
      <c r="I130" s="62" t="str">
        <f>IF(AND(MX[[#This Row],[面积]]="",MX[[#This Row],[单价]]=""),"",MX[[#This Row],[面积]]*MX[[#This Row],[单价]])</f>
        <v/>
      </c>
      <c r="J130" s="20"/>
      <c r="K130" s="63"/>
      <c r="L130" s="62" t="str">
        <f>IF(MX[[#This Row],[总价]]="","",MX[[#This Row],[总价]]-MX[[#This Row],[首期]])</f>
        <v/>
      </c>
      <c r="M130" s="20"/>
      <c r="N130" s="20"/>
    </row>
    <row r="131" customHeight="1" spans="2:14">
      <c r="B131" s="61"/>
      <c r="C131" s="20"/>
      <c r="D131" s="20"/>
      <c r="E131" s="60"/>
      <c r="F131" s="20"/>
      <c r="G131" s="20"/>
      <c r="H131" s="20"/>
      <c r="I131" s="62" t="str">
        <f>IF(AND(MX[[#This Row],[面积]]="",MX[[#This Row],[单价]]=""),"",MX[[#This Row],[面积]]*MX[[#This Row],[单价]])</f>
        <v/>
      </c>
      <c r="J131" s="20"/>
      <c r="K131" s="63"/>
      <c r="L131" s="62" t="str">
        <f>IF(MX[[#This Row],[总价]]="","",MX[[#This Row],[总价]]-MX[[#This Row],[首期]])</f>
        <v/>
      </c>
      <c r="M131" s="20"/>
      <c r="N131" s="20"/>
    </row>
    <row r="132" customHeight="1" spans="2:14">
      <c r="B132" s="61"/>
      <c r="C132" s="20"/>
      <c r="D132" s="20"/>
      <c r="E132" s="60"/>
      <c r="F132" s="20"/>
      <c r="G132" s="20"/>
      <c r="H132" s="20"/>
      <c r="I132" s="62" t="str">
        <f>IF(AND(MX[[#This Row],[面积]]="",MX[[#This Row],[单价]]=""),"",MX[[#This Row],[面积]]*MX[[#This Row],[单价]])</f>
        <v/>
      </c>
      <c r="J132" s="20"/>
      <c r="K132" s="63"/>
      <c r="L132" s="62" t="str">
        <f>IF(MX[[#This Row],[总价]]="","",MX[[#This Row],[总价]]-MX[[#This Row],[首期]])</f>
        <v/>
      </c>
      <c r="M132" s="20"/>
      <c r="N132" s="20"/>
    </row>
    <row r="133" customHeight="1" spans="2:14">
      <c r="B133" s="61"/>
      <c r="C133" s="20"/>
      <c r="D133" s="20"/>
      <c r="E133" s="60"/>
      <c r="F133" s="20"/>
      <c r="G133" s="20"/>
      <c r="H133" s="20"/>
      <c r="I133" s="62" t="str">
        <f>IF(AND(MX[[#This Row],[面积]]="",MX[[#This Row],[单价]]=""),"",MX[[#This Row],[面积]]*MX[[#This Row],[单价]])</f>
        <v/>
      </c>
      <c r="J133" s="20"/>
      <c r="K133" s="63"/>
      <c r="L133" s="62" t="str">
        <f>IF(MX[[#This Row],[总价]]="","",MX[[#This Row],[总价]]-MX[[#This Row],[首期]])</f>
        <v/>
      </c>
      <c r="M133" s="20"/>
      <c r="N133" s="20"/>
    </row>
    <row r="134" customHeight="1" spans="2:14">
      <c r="B134" s="61"/>
      <c r="C134" s="20"/>
      <c r="D134" s="20"/>
      <c r="E134" s="60"/>
      <c r="F134" s="20"/>
      <c r="G134" s="20"/>
      <c r="H134" s="20"/>
      <c r="I134" s="62" t="str">
        <f>IF(AND(MX[[#This Row],[面积]]="",MX[[#This Row],[单价]]=""),"",MX[[#This Row],[面积]]*MX[[#This Row],[单价]])</f>
        <v/>
      </c>
      <c r="J134" s="20"/>
      <c r="K134" s="63"/>
      <c r="L134" s="62" t="str">
        <f>IF(MX[[#This Row],[总价]]="","",MX[[#This Row],[总价]]-MX[[#This Row],[首期]])</f>
        <v/>
      </c>
      <c r="M134" s="20"/>
      <c r="N134" s="20"/>
    </row>
    <row r="135" customHeight="1" spans="2:14">
      <c r="B135" s="61"/>
      <c r="C135" s="20"/>
      <c r="D135" s="20"/>
      <c r="E135" s="60"/>
      <c r="F135" s="20"/>
      <c r="G135" s="20"/>
      <c r="H135" s="20"/>
      <c r="I135" s="62" t="str">
        <f>IF(AND(MX[[#This Row],[面积]]="",MX[[#This Row],[单价]]=""),"",MX[[#This Row],[面积]]*MX[[#This Row],[单价]])</f>
        <v/>
      </c>
      <c r="J135" s="20"/>
      <c r="K135" s="63"/>
      <c r="L135" s="62" t="str">
        <f>IF(MX[[#This Row],[总价]]="","",MX[[#This Row],[总价]]-MX[[#This Row],[首期]])</f>
        <v/>
      </c>
      <c r="M135" s="20"/>
      <c r="N135" s="20"/>
    </row>
    <row r="136" customHeight="1" spans="2:14">
      <c r="B136" s="61"/>
      <c r="C136" s="20"/>
      <c r="D136" s="20"/>
      <c r="E136" s="60"/>
      <c r="F136" s="20"/>
      <c r="G136" s="20"/>
      <c r="H136" s="20"/>
      <c r="I136" s="62" t="str">
        <f>IF(AND(MX[[#This Row],[面积]]="",MX[[#This Row],[单价]]=""),"",MX[[#This Row],[面积]]*MX[[#This Row],[单价]])</f>
        <v/>
      </c>
      <c r="J136" s="20"/>
      <c r="K136" s="63"/>
      <c r="L136" s="62" t="str">
        <f>IF(MX[[#This Row],[总价]]="","",MX[[#This Row],[总价]]-MX[[#This Row],[首期]])</f>
        <v/>
      </c>
      <c r="M136" s="20"/>
      <c r="N136" s="20"/>
    </row>
    <row r="137" customHeight="1" spans="2:14">
      <c r="B137" s="61"/>
      <c r="C137" s="20"/>
      <c r="D137" s="20"/>
      <c r="E137" s="60"/>
      <c r="F137" s="20"/>
      <c r="G137" s="20"/>
      <c r="H137" s="20"/>
      <c r="I137" s="62" t="str">
        <f>IF(AND(MX[[#This Row],[面积]]="",MX[[#This Row],[单价]]=""),"",MX[[#This Row],[面积]]*MX[[#This Row],[单价]])</f>
        <v/>
      </c>
      <c r="J137" s="20"/>
      <c r="K137" s="63"/>
      <c r="L137" s="62" t="str">
        <f>IF(MX[[#This Row],[总价]]="","",MX[[#This Row],[总价]]-MX[[#This Row],[首期]])</f>
        <v/>
      </c>
      <c r="M137" s="20"/>
      <c r="N137" s="20"/>
    </row>
    <row r="138" customHeight="1" spans="2:14">
      <c r="B138" s="61"/>
      <c r="C138" s="20"/>
      <c r="D138" s="20"/>
      <c r="E138" s="60"/>
      <c r="F138" s="20"/>
      <c r="G138" s="20"/>
      <c r="H138" s="20"/>
      <c r="I138" s="62" t="str">
        <f>IF(AND(MX[[#This Row],[面积]]="",MX[[#This Row],[单价]]=""),"",MX[[#This Row],[面积]]*MX[[#This Row],[单价]])</f>
        <v/>
      </c>
      <c r="J138" s="20"/>
      <c r="K138" s="63"/>
      <c r="L138" s="62" t="str">
        <f>IF(MX[[#This Row],[总价]]="","",MX[[#This Row],[总价]]-MX[[#This Row],[首期]])</f>
        <v/>
      </c>
      <c r="M138" s="20"/>
      <c r="N138" s="20"/>
    </row>
    <row r="139" customHeight="1" spans="2:14">
      <c r="B139" s="61"/>
      <c r="C139" s="20"/>
      <c r="D139" s="20"/>
      <c r="E139" s="60"/>
      <c r="F139" s="20"/>
      <c r="G139" s="20"/>
      <c r="H139" s="20"/>
      <c r="I139" s="62" t="str">
        <f>IF(AND(MX[[#This Row],[面积]]="",MX[[#This Row],[单价]]=""),"",MX[[#This Row],[面积]]*MX[[#This Row],[单价]])</f>
        <v/>
      </c>
      <c r="J139" s="20"/>
      <c r="K139" s="63"/>
      <c r="L139" s="62" t="str">
        <f>IF(MX[[#This Row],[总价]]="","",MX[[#This Row],[总价]]-MX[[#This Row],[首期]])</f>
        <v/>
      </c>
      <c r="M139" s="20"/>
      <c r="N139" s="20"/>
    </row>
    <row r="140" customHeight="1" spans="2:14">
      <c r="B140" s="61"/>
      <c r="C140" s="20"/>
      <c r="D140" s="20"/>
      <c r="E140" s="60"/>
      <c r="F140" s="20"/>
      <c r="G140" s="20"/>
      <c r="H140" s="20"/>
      <c r="I140" s="62" t="str">
        <f>IF(AND(MX[[#This Row],[面积]]="",MX[[#This Row],[单价]]=""),"",MX[[#This Row],[面积]]*MX[[#This Row],[单价]])</f>
        <v/>
      </c>
      <c r="J140" s="20"/>
      <c r="K140" s="63"/>
      <c r="L140" s="62" t="str">
        <f>IF(MX[[#This Row],[总价]]="","",MX[[#This Row],[总价]]-MX[[#This Row],[首期]])</f>
        <v/>
      </c>
      <c r="M140" s="20"/>
      <c r="N140" s="20"/>
    </row>
    <row r="141" customHeight="1" spans="2:14">
      <c r="B141" s="61"/>
      <c r="C141" s="20"/>
      <c r="D141" s="20"/>
      <c r="E141" s="60"/>
      <c r="F141" s="20"/>
      <c r="G141" s="20"/>
      <c r="H141" s="20"/>
      <c r="I141" s="62" t="str">
        <f>IF(AND(MX[[#This Row],[面积]]="",MX[[#This Row],[单价]]=""),"",MX[[#This Row],[面积]]*MX[[#This Row],[单价]])</f>
        <v/>
      </c>
      <c r="J141" s="20"/>
      <c r="K141" s="63"/>
      <c r="L141" s="62" t="str">
        <f>IF(MX[[#This Row],[总价]]="","",MX[[#This Row],[总价]]-MX[[#This Row],[首期]])</f>
        <v/>
      </c>
      <c r="M141" s="20"/>
      <c r="N141" s="20"/>
    </row>
    <row r="142" customHeight="1" spans="2:14">
      <c r="B142" s="61"/>
      <c r="C142" s="20"/>
      <c r="D142" s="20"/>
      <c r="E142" s="60"/>
      <c r="F142" s="20"/>
      <c r="G142" s="20"/>
      <c r="H142" s="20"/>
      <c r="I142" s="62" t="str">
        <f>IF(AND(MX[[#This Row],[面积]]="",MX[[#This Row],[单价]]=""),"",MX[[#This Row],[面积]]*MX[[#This Row],[单价]])</f>
        <v/>
      </c>
      <c r="J142" s="20"/>
      <c r="K142" s="63"/>
      <c r="L142" s="62" t="str">
        <f>IF(MX[[#This Row],[总价]]="","",MX[[#This Row],[总价]]-MX[[#This Row],[首期]])</f>
        <v/>
      </c>
      <c r="M142" s="20"/>
      <c r="N142" s="20"/>
    </row>
    <row r="143" customHeight="1" spans="2:14">
      <c r="B143" s="61"/>
      <c r="C143" s="20"/>
      <c r="D143" s="20"/>
      <c r="E143" s="60"/>
      <c r="F143" s="20"/>
      <c r="G143" s="20"/>
      <c r="H143" s="20"/>
      <c r="I143" s="62" t="str">
        <f>IF(AND(MX[[#This Row],[面积]]="",MX[[#This Row],[单价]]=""),"",MX[[#This Row],[面积]]*MX[[#This Row],[单价]])</f>
        <v/>
      </c>
      <c r="J143" s="20"/>
      <c r="K143" s="63"/>
      <c r="L143" s="62" t="str">
        <f>IF(MX[[#This Row],[总价]]="","",MX[[#This Row],[总价]]-MX[[#This Row],[首期]])</f>
        <v/>
      </c>
      <c r="M143" s="20"/>
      <c r="N143" s="20"/>
    </row>
    <row r="144" customHeight="1" spans="2:14">
      <c r="B144" s="61"/>
      <c r="C144" s="20"/>
      <c r="D144" s="20"/>
      <c r="E144" s="60"/>
      <c r="F144" s="20"/>
      <c r="G144" s="20"/>
      <c r="H144" s="20"/>
      <c r="I144" s="62" t="str">
        <f>IF(AND(MX[[#This Row],[面积]]="",MX[[#This Row],[单价]]=""),"",MX[[#This Row],[面积]]*MX[[#This Row],[单价]])</f>
        <v/>
      </c>
      <c r="J144" s="20"/>
      <c r="K144" s="63"/>
      <c r="L144" s="62" t="str">
        <f>IF(MX[[#This Row],[总价]]="","",MX[[#This Row],[总价]]-MX[[#This Row],[首期]])</f>
        <v/>
      </c>
      <c r="M144" s="20"/>
      <c r="N144" s="20"/>
    </row>
    <row r="145" customHeight="1" spans="2:14">
      <c r="B145" s="61"/>
      <c r="C145" s="20"/>
      <c r="D145" s="20"/>
      <c r="E145" s="60"/>
      <c r="F145" s="20"/>
      <c r="G145" s="20"/>
      <c r="H145" s="20"/>
      <c r="I145" s="62" t="str">
        <f>IF(AND(MX[[#This Row],[面积]]="",MX[[#This Row],[单价]]=""),"",MX[[#This Row],[面积]]*MX[[#This Row],[单价]])</f>
        <v/>
      </c>
      <c r="J145" s="20"/>
      <c r="K145" s="63"/>
      <c r="L145" s="62" t="str">
        <f>IF(MX[[#This Row],[总价]]="","",MX[[#This Row],[总价]]-MX[[#This Row],[首期]])</f>
        <v/>
      </c>
      <c r="M145" s="20"/>
      <c r="N145" s="20"/>
    </row>
    <row r="146" customHeight="1" spans="2:14">
      <c r="B146" s="61"/>
      <c r="C146" s="20"/>
      <c r="D146" s="20"/>
      <c r="E146" s="60"/>
      <c r="F146" s="20"/>
      <c r="G146" s="20"/>
      <c r="H146" s="20"/>
      <c r="I146" s="62" t="str">
        <f>IF(AND(MX[[#This Row],[面积]]="",MX[[#This Row],[单价]]=""),"",MX[[#This Row],[面积]]*MX[[#This Row],[单价]])</f>
        <v/>
      </c>
      <c r="J146" s="20"/>
      <c r="K146" s="63"/>
      <c r="L146" s="62" t="str">
        <f>IF(MX[[#This Row],[总价]]="","",MX[[#This Row],[总价]]-MX[[#This Row],[首期]])</f>
        <v/>
      </c>
      <c r="M146" s="20"/>
      <c r="N146" s="20"/>
    </row>
    <row r="147" customHeight="1" spans="2:14">
      <c r="B147" s="61"/>
      <c r="C147" s="20"/>
      <c r="D147" s="20"/>
      <c r="E147" s="60"/>
      <c r="F147" s="20"/>
      <c r="G147" s="20"/>
      <c r="H147" s="20"/>
      <c r="I147" s="62" t="str">
        <f>IF(AND(MX[[#This Row],[面积]]="",MX[[#This Row],[单价]]=""),"",MX[[#This Row],[面积]]*MX[[#This Row],[单价]])</f>
        <v/>
      </c>
      <c r="J147" s="20"/>
      <c r="K147" s="63"/>
      <c r="L147" s="62" t="str">
        <f>IF(MX[[#This Row],[总价]]="","",MX[[#This Row],[总价]]-MX[[#This Row],[首期]])</f>
        <v/>
      </c>
      <c r="M147" s="20"/>
      <c r="N147" s="20"/>
    </row>
    <row r="148" customHeight="1" spans="2:14">
      <c r="B148" s="61"/>
      <c r="C148" s="20"/>
      <c r="D148" s="20"/>
      <c r="E148" s="60"/>
      <c r="F148" s="20"/>
      <c r="G148" s="20"/>
      <c r="H148" s="20"/>
      <c r="I148" s="62" t="str">
        <f>IF(AND(MX[[#This Row],[面积]]="",MX[[#This Row],[单价]]=""),"",MX[[#This Row],[面积]]*MX[[#This Row],[单价]])</f>
        <v/>
      </c>
      <c r="J148" s="20"/>
      <c r="K148" s="63"/>
      <c r="L148" s="62" t="str">
        <f>IF(MX[[#This Row],[总价]]="","",MX[[#This Row],[总价]]-MX[[#This Row],[首期]])</f>
        <v/>
      </c>
      <c r="M148" s="20"/>
      <c r="N148" s="20"/>
    </row>
    <row r="149" customHeight="1" spans="2:14">
      <c r="B149" s="61"/>
      <c r="C149" s="20"/>
      <c r="D149" s="20"/>
      <c r="E149" s="60"/>
      <c r="F149" s="20"/>
      <c r="G149" s="20"/>
      <c r="H149" s="20"/>
      <c r="I149" s="62" t="str">
        <f>IF(AND(MX[[#This Row],[面积]]="",MX[[#This Row],[单价]]=""),"",MX[[#This Row],[面积]]*MX[[#This Row],[单价]])</f>
        <v/>
      </c>
      <c r="J149" s="20"/>
      <c r="K149" s="63"/>
      <c r="L149" s="62" t="str">
        <f>IF(MX[[#This Row],[总价]]="","",MX[[#This Row],[总价]]-MX[[#This Row],[首期]])</f>
        <v/>
      </c>
      <c r="M149" s="20"/>
      <c r="N149" s="20"/>
    </row>
    <row r="150" customHeight="1" spans="2:14">
      <c r="B150" s="61"/>
      <c r="C150" s="20"/>
      <c r="D150" s="20"/>
      <c r="E150" s="60"/>
      <c r="F150" s="20"/>
      <c r="G150" s="20"/>
      <c r="H150" s="20"/>
      <c r="I150" s="62" t="str">
        <f>IF(AND(MX[[#This Row],[面积]]="",MX[[#This Row],[单价]]=""),"",MX[[#This Row],[面积]]*MX[[#This Row],[单价]])</f>
        <v/>
      </c>
      <c r="J150" s="20"/>
      <c r="K150" s="63"/>
      <c r="L150" s="62" t="str">
        <f>IF(MX[[#This Row],[总价]]="","",MX[[#This Row],[总价]]-MX[[#This Row],[首期]])</f>
        <v/>
      </c>
      <c r="M150" s="20"/>
      <c r="N150" s="20"/>
    </row>
    <row r="151" customHeight="1" spans="2:14">
      <c r="B151" s="61"/>
      <c r="C151" s="20"/>
      <c r="D151" s="20"/>
      <c r="E151" s="60"/>
      <c r="F151" s="20"/>
      <c r="G151" s="20"/>
      <c r="H151" s="20"/>
      <c r="I151" s="62" t="str">
        <f>IF(AND(MX[[#This Row],[面积]]="",MX[[#This Row],[单价]]=""),"",MX[[#This Row],[面积]]*MX[[#This Row],[单价]])</f>
        <v/>
      </c>
      <c r="J151" s="20"/>
      <c r="K151" s="63"/>
      <c r="L151" s="62" t="str">
        <f>IF(MX[[#This Row],[总价]]="","",MX[[#This Row],[总价]]-MX[[#This Row],[首期]])</f>
        <v/>
      </c>
      <c r="M151" s="20"/>
      <c r="N151" s="20"/>
    </row>
    <row r="152" customHeight="1" spans="2:14">
      <c r="B152" s="61"/>
      <c r="C152" s="20"/>
      <c r="D152" s="20"/>
      <c r="E152" s="60"/>
      <c r="F152" s="20"/>
      <c r="G152" s="20"/>
      <c r="H152" s="20"/>
      <c r="I152" s="62" t="str">
        <f>IF(AND(MX[[#This Row],[面积]]="",MX[[#This Row],[单价]]=""),"",MX[[#This Row],[面积]]*MX[[#This Row],[单价]])</f>
        <v/>
      </c>
      <c r="J152" s="20"/>
      <c r="K152" s="63"/>
      <c r="L152" s="62" t="str">
        <f>IF(MX[[#This Row],[总价]]="","",MX[[#This Row],[总价]]-MX[[#This Row],[首期]])</f>
        <v/>
      </c>
      <c r="M152" s="20"/>
      <c r="N152" s="20"/>
    </row>
    <row r="153" customHeight="1" spans="2:14">
      <c r="B153" s="61"/>
      <c r="C153" s="20"/>
      <c r="D153" s="20"/>
      <c r="E153" s="60"/>
      <c r="F153" s="20"/>
      <c r="G153" s="20"/>
      <c r="H153" s="20"/>
      <c r="I153" s="62" t="str">
        <f>IF(AND(MX[[#This Row],[面积]]="",MX[[#This Row],[单价]]=""),"",MX[[#This Row],[面积]]*MX[[#This Row],[单价]])</f>
        <v/>
      </c>
      <c r="J153" s="20"/>
      <c r="K153" s="63"/>
      <c r="L153" s="62" t="str">
        <f>IF(MX[[#This Row],[总价]]="","",MX[[#This Row],[总价]]-MX[[#This Row],[首期]])</f>
        <v/>
      </c>
      <c r="M153" s="20"/>
      <c r="N153" s="20"/>
    </row>
    <row r="154" customHeight="1" spans="2:14">
      <c r="B154" s="61"/>
      <c r="C154" s="20"/>
      <c r="D154" s="20"/>
      <c r="E154" s="60"/>
      <c r="F154" s="20"/>
      <c r="G154" s="20"/>
      <c r="H154" s="20"/>
      <c r="I154" s="62" t="str">
        <f>IF(AND(MX[[#This Row],[面积]]="",MX[[#This Row],[单价]]=""),"",MX[[#This Row],[面积]]*MX[[#This Row],[单价]])</f>
        <v/>
      </c>
      <c r="J154" s="20"/>
      <c r="K154" s="63"/>
      <c r="L154" s="62" t="str">
        <f>IF(MX[[#This Row],[总价]]="","",MX[[#This Row],[总价]]-MX[[#This Row],[首期]])</f>
        <v/>
      </c>
      <c r="M154" s="20"/>
      <c r="N154" s="20"/>
    </row>
    <row r="155" customHeight="1" spans="2:14">
      <c r="B155" s="61"/>
      <c r="C155" s="20"/>
      <c r="D155" s="20"/>
      <c r="E155" s="60"/>
      <c r="F155" s="20"/>
      <c r="G155" s="20"/>
      <c r="H155" s="20"/>
      <c r="I155" s="62" t="str">
        <f>IF(AND(MX[[#This Row],[面积]]="",MX[[#This Row],[单价]]=""),"",MX[[#This Row],[面积]]*MX[[#This Row],[单价]])</f>
        <v/>
      </c>
      <c r="J155" s="20"/>
      <c r="K155" s="63"/>
      <c r="L155" s="62" t="str">
        <f>IF(MX[[#This Row],[总价]]="","",MX[[#This Row],[总价]]-MX[[#This Row],[首期]])</f>
        <v/>
      </c>
      <c r="M155" s="20"/>
      <c r="N155" s="20"/>
    </row>
    <row r="156" customHeight="1" spans="2:14">
      <c r="B156" s="61"/>
      <c r="C156" s="20"/>
      <c r="D156" s="20"/>
      <c r="E156" s="60"/>
      <c r="F156" s="20"/>
      <c r="G156" s="20"/>
      <c r="H156" s="20"/>
      <c r="I156" s="62" t="str">
        <f>IF(AND(MX[[#This Row],[面积]]="",MX[[#This Row],[单价]]=""),"",MX[[#This Row],[面积]]*MX[[#This Row],[单价]])</f>
        <v/>
      </c>
      <c r="J156" s="20"/>
      <c r="K156" s="63"/>
      <c r="L156" s="62" t="str">
        <f>IF(MX[[#This Row],[总价]]="","",MX[[#This Row],[总价]]-MX[[#This Row],[首期]])</f>
        <v/>
      </c>
      <c r="M156" s="20"/>
      <c r="N156" s="20"/>
    </row>
    <row r="157" customHeight="1" spans="2:14">
      <c r="B157" s="61"/>
      <c r="C157" s="20"/>
      <c r="D157" s="20"/>
      <c r="E157" s="60"/>
      <c r="F157" s="20"/>
      <c r="G157" s="20"/>
      <c r="H157" s="20"/>
      <c r="I157" s="62" t="str">
        <f>IF(AND(MX[[#This Row],[面积]]="",MX[[#This Row],[单价]]=""),"",MX[[#This Row],[面积]]*MX[[#This Row],[单价]])</f>
        <v/>
      </c>
      <c r="J157" s="20"/>
      <c r="K157" s="63"/>
      <c r="L157" s="62" t="str">
        <f>IF(MX[[#This Row],[总价]]="","",MX[[#This Row],[总价]]-MX[[#This Row],[首期]])</f>
        <v/>
      </c>
      <c r="M157" s="20"/>
      <c r="N157" s="20"/>
    </row>
    <row r="158" customHeight="1" spans="2:14">
      <c r="B158" s="61"/>
      <c r="C158" s="20"/>
      <c r="D158" s="20"/>
      <c r="E158" s="60"/>
      <c r="F158" s="20"/>
      <c r="G158" s="20"/>
      <c r="H158" s="20"/>
      <c r="I158" s="62" t="str">
        <f>IF(AND(MX[[#This Row],[面积]]="",MX[[#This Row],[单价]]=""),"",MX[[#This Row],[面积]]*MX[[#This Row],[单价]])</f>
        <v/>
      </c>
      <c r="J158" s="20"/>
      <c r="K158" s="63"/>
      <c r="L158" s="62" t="str">
        <f>IF(MX[[#This Row],[总价]]="","",MX[[#This Row],[总价]]-MX[[#This Row],[首期]])</f>
        <v/>
      </c>
      <c r="M158" s="20"/>
      <c r="N158" s="20"/>
    </row>
    <row r="159" customHeight="1" spans="2:14">
      <c r="B159" s="61"/>
      <c r="C159" s="20"/>
      <c r="D159" s="20"/>
      <c r="E159" s="60"/>
      <c r="F159" s="20"/>
      <c r="G159" s="20"/>
      <c r="H159" s="20"/>
      <c r="I159" s="62" t="str">
        <f>IF(AND(MX[[#This Row],[面积]]="",MX[[#This Row],[单价]]=""),"",MX[[#This Row],[面积]]*MX[[#This Row],[单价]])</f>
        <v/>
      </c>
      <c r="J159" s="20"/>
      <c r="K159" s="63"/>
      <c r="L159" s="62" t="str">
        <f>IF(MX[[#This Row],[总价]]="","",MX[[#This Row],[总价]]-MX[[#This Row],[首期]])</f>
        <v/>
      </c>
      <c r="M159" s="20"/>
      <c r="N159" s="20"/>
    </row>
    <row r="160" customHeight="1" spans="2:14">
      <c r="B160" s="61"/>
      <c r="C160" s="20"/>
      <c r="D160" s="20"/>
      <c r="E160" s="60"/>
      <c r="F160" s="20"/>
      <c r="G160" s="20"/>
      <c r="H160" s="20"/>
      <c r="I160" s="62" t="str">
        <f>IF(AND(MX[[#This Row],[面积]]="",MX[[#This Row],[单价]]=""),"",MX[[#This Row],[面积]]*MX[[#This Row],[单价]])</f>
        <v/>
      </c>
      <c r="J160" s="20"/>
      <c r="K160" s="63"/>
      <c r="L160" s="62" t="str">
        <f>IF(MX[[#This Row],[总价]]="","",MX[[#This Row],[总价]]-MX[[#This Row],[首期]])</f>
        <v/>
      </c>
      <c r="M160" s="20"/>
      <c r="N160" s="20"/>
    </row>
    <row r="161" customHeight="1" spans="2:14">
      <c r="B161" s="61"/>
      <c r="C161" s="20"/>
      <c r="D161" s="20"/>
      <c r="E161" s="60"/>
      <c r="F161" s="20"/>
      <c r="G161" s="20"/>
      <c r="H161" s="20"/>
      <c r="I161" s="62" t="str">
        <f>IF(AND(MX[[#This Row],[面积]]="",MX[[#This Row],[单价]]=""),"",MX[[#This Row],[面积]]*MX[[#This Row],[单价]])</f>
        <v/>
      </c>
      <c r="J161" s="20"/>
      <c r="K161" s="63"/>
      <c r="L161" s="62" t="str">
        <f>IF(MX[[#This Row],[总价]]="","",MX[[#This Row],[总价]]-MX[[#This Row],[首期]])</f>
        <v/>
      </c>
      <c r="M161" s="20"/>
      <c r="N161" s="20"/>
    </row>
    <row r="162" customHeight="1" spans="2:14">
      <c r="B162" s="61"/>
      <c r="C162" s="20"/>
      <c r="D162" s="20"/>
      <c r="E162" s="60"/>
      <c r="F162" s="20"/>
      <c r="G162" s="20"/>
      <c r="H162" s="20"/>
      <c r="I162" s="62" t="str">
        <f>IF(AND(MX[[#This Row],[面积]]="",MX[[#This Row],[单价]]=""),"",MX[[#This Row],[面积]]*MX[[#This Row],[单价]])</f>
        <v/>
      </c>
      <c r="J162" s="20"/>
      <c r="K162" s="63"/>
      <c r="L162" s="62" t="str">
        <f>IF(MX[[#This Row],[总价]]="","",MX[[#This Row],[总价]]-MX[[#This Row],[首期]])</f>
        <v/>
      </c>
      <c r="M162" s="20"/>
      <c r="N162" s="20"/>
    </row>
    <row r="163" customHeight="1" spans="2:14">
      <c r="B163" s="61"/>
      <c r="C163" s="20"/>
      <c r="D163" s="20"/>
      <c r="E163" s="60"/>
      <c r="F163" s="20"/>
      <c r="G163" s="20"/>
      <c r="H163" s="20"/>
      <c r="I163" s="62" t="str">
        <f>IF(AND(MX[[#This Row],[面积]]="",MX[[#This Row],[单价]]=""),"",MX[[#This Row],[面积]]*MX[[#This Row],[单价]])</f>
        <v/>
      </c>
      <c r="J163" s="20"/>
      <c r="K163" s="63"/>
      <c r="L163" s="62" t="str">
        <f>IF(MX[[#This Row],[总价]]="","",MX[[#This Row],[总价]]-MX[[#This Row],[首期]])</f>
        <v/>
      </c>
      <c r="M163" s="20"/>
      <c r="N163" s="20"/>
    </row>
    <row r="164" customHeight="1" spans="2:14">
      <c r="B164" s="61"/>
      <c r="C164" s="20"/>
      <c r="D164" s="20"/>
      <c r="E164" s="60"/>
      <c r="F164" s="20"/>
      <c r="G164" s="20"/>
      <c r="H164" s="20"/>
      <c r="I164" s="62" t="str">
        <f>IF(AND(MX[[#This Row],[面积]]="",MX[[#This Row],[单价]]=""),"",MX[[#This Row],[面积]]*MX[[#This Row],[单价]])</f>
        <v/>
      </c>
      <c r="J164" s="20"/>
      <c r="K164" s="63"/>
      <c r="L164" s="62" t="str">
        <f>IF(MX[[#This Row],[总价]]="","",MX[[#This Row],[总价]]-MX[[#This Row],[首期]])</f>
        <v/>
      </c>
      <c r="M164" s="20"/>
      <c r="N164" s="20"/>
    </row>
    <row r="165" customHeight="1" spans="2:14">
      <c r="B165" s="61"/>
      <c r="C165" s="20"/>
      <c r="D165" s="20"/>
      <c r="E165" s="60"/>
      <c r="F165" s="20"/>
      <c r="G165" s="20"/>
      <c r="H165" s="20"/>
      <c r="I165" s="62" t="str">
        <f>IF(AND(MX[[#This Row],[面积]]="",MX[[#This Row],[单价]]=""),"",MX[[#This Row],[面积]]*MX[[#This Row],[单价]])</f>
        <v/>
      </c>
      <c r="J165" s="20"/>
      <c r="K165" s="63"/>
      <c r="L165" s="62" t="str">
        <f>IF(MX[[#This Row],[总价]]="","",MX[[#This Row],[总价]]-MX[[#This Row],[首期]])</f>
        <v/>
      </c>
      <c r="M165" s="20"/>
      <c r="N165" s="20"/>
    </row>
    <row r="166" customHeight="1" spans="2:14">
      <c r="B166" s="61"/>
      <c r="C166" s="20"/>
      <c r="D166" s="20"/>
      <c r="E166" s="60"/>
      <c r="F166" s="20"/>
      <c r="G166" s="20"/>
      <c r="H166" s="20"/>
      <c r="I166" s="62" t="str">
        <f>IF(AND(MX[[#This Row],[面积]]="",MX[[#This Row],[单价]]=""),"",MX[[#This Row],[面积]]*MX[[#This Row],[单价]])</f>
        <v/>
      </c>
      <c r="J166" s="20"/>
      <c r="K166" s="63"/>
      <c r="L166" s="62" t="str">
        <f>IF(MX[[#This Row],[总价]]="","",MX[[#This Row],[总价]]-MX[[#This Row],[首期]])</f>
        <v/>
      </c>
      <c r="M166" s="20"/>
      <c r="N166" s="20"/>
    </row>
    <row r="167" customHeight="1" spans="2:14">
      <c r="B167" s="61"/>
      <c r="C167" s="20"/>
      <c r="D167" s="20"/>
      <c r="E167" s="60"/>
      <c r="F167" s="20"/>
      <c r="G167" s="20"/>
      <c r="H167" s="20"/>
      <c r="I167" s="62" t="str">
        <f>IF(AND(MX[[#This Row],[面积]]="",MX[[#This Row],[单价]]=""),"",MX[[#This Row],[面积]]*MX[[#This Row],[单价]])</f>
        <v/>
      </c>
      <c r="J167" s="20"/>
      <c r="K167" s="63"/>
      <c r="L167" s="62" t="str">
        <f>IF(MX[[#This Row],[总价]]="","",MX[[#This Row],[总价]]-MX[[#This Row],[首期]])</f>
        <v/>
      </c>
      <c r="M167" s="20"/>
      <c r="N167" s="20"/>
    </row>
    <row r="168" customHeight="1" spans="2:14">
      <c r="B168" s="61"/>
      <c r="C168" s="20"/>
      <c r="D168" s="20"/>
      <c r="E168" s="60"/>
      <c r="F168" s="20"/>
      <c r="G168" s="20"/>
      <c r="H168" s="20"/>
      <c r="I168" s="62" t="str">
        <f>IF(AND(MX[[#This Row],[面积]]="",MX[[#This Row],[单价]]=""),"",MX[[#This Row],[面积]]*MX[[#This Row],[单价]])</f>
        <v/>
      </c>
      <c r="J168" s="20"/>
      <c r="K168" s="63"/>
      <c r="L168" s="62" t="str">
        <f>IF(MX[[#This Row],[总价]]="","",MX[[#This Row],[总价]]-MX[[#This Row],[首期]])</f>
        <v/>
      </c>
      <c r="M168" s="20"/>
      <c r="N168" s="20"/>
    </row>
    <row r="169" customHeight="1" spans="2:14">
      <c r="B169" s="61"/>
      <c r="C169" s="20"/>
      <c r="D169" s="20"/>
      <c r="E169" s="60"/>
      <c r="F169" s="20"/>
      <c r="G169" s="20"/>
      <c r="H169" s="20"/>
      <c r="I169" s="62" t="str">
        <f>IF(AND(MX[[#This Row],[面积]]="",MX[[#This Row],[单价]]=""),"",MX[[#This Row],[面积]]*MX[[#This Row],[单价]])</f>
        <v/>
      </c>
      <c r="J169" s="20"/>
      <c r="K169" s="63"/>
      <c r="L169" s="62" t="str">
        <f>IF(MX[[#This Row],[总价]]="","",MX[[#This Row],[总价]]-MX[[#This Row],[首期]])</f>
        <v/>
      </c>
      <c r="M169" s="20"/>
      <c r="N169" s="20"/>
    </row>
    <row r="170" customHeight="1" spans="2:14">
      <c r="B170" s="61"/>
      <c r="C170" s="20"/>
      <c r="D170" s="20"/>
      <c r="E170" s="60"/>
      <c r="F170" s="20"/>
      <c r="G170" s="20"/>
      <c r="H170" s="20"/>
      <c r="I170" s="62" t="str">
        <f>IF(AND(MX[[#This Row],[面积]]="",MX[[#This Row],[单价]]=""),"",MX[[#This Row],[面积]]*MX[[#This Row],[单价]])</f>
        <v/>
      </c>
      <c r="J170" s="20"/>
      <c r="K170" s="63"/>
      <c r="L170" s="62" t="str">
        <f>IF(MX[[#This Row],[总价]]="","",MX[[#This Row],[总价]]-MX[[#This Row],[首期]])</f>
        <v/>
      </c>
      <c r="M170" s="20"/>
      <c r="N170" s="20"/>
    </row>
    <row r="171" customHeight="1" spans="2:14">
      <c r="B171" s="61"/>
      <c r="C171" s="20"/>
      <c r="D171" s="20"/>
      <c r="E171" s="60"/>
      <c r="F171" s="20"/>
      <c r="G171" s="20"/>
      <c r="H171" s="20"/>
      <c r="I171" s="62" t="str">
        <f>IF(AND(MX[[#This Row],[面积]]="",MX[[#This Row],[单价]]=""),"",MX[[#This Row],[面积]]*MX[[#This Row],[单价]])</f>
        <v/>
      </c>
      <c r="J171" s="20"/>
      <c r="K171" s="63"/>
      <c r="L171" s="62" t="str">
        <f>IF(MX[[#This Row],[总价]]="","",MX[[#This Row],[总价]]-MX[[#This Row],[首期]])</f>
        <v/>
      </c>
      <c r="M171" s="20"/>
      <c r="N171" s="20"/>
    </row>
    <row r="172" customHeight="1" spans="2:14">
      <c r="B172" s="61"/>
      <c r="C172" s="20"/>
      <c r="D172" s="20"/>
      <c r="E172" s="60"/>
      <c r="F172" s="20"/>
      <c r="G172" s="20"/>
      <c r="H172" s="20"/>
      <c r="I172" s="62" t="str">
        <f>IF(AND(MX[[#This Row],[面积]]="",MX[[#This Row],[单价]]=""),"",MX[[#This Row],[面积]]*MX[[#This Row],[单价]])</f>
        <v/>
      </c>
      <c r="J172" s="20"/>
      <c r="K172" s="63"/>
      <c r="L172" s="62" t="str">
        <f>IF(MX[[#This Row],[总价]]="","",MX[[#This Row],[总价]]-MX[[#This Row],[首期]])</f>
        <v/>
      </c>
      <c r="M172" s="20"/>
      <c r="N172" s="20"/>
    </row>
    <row r="173" customHeight="1" spans="2:14">
      <c r="B173" s="61"/>
      <c r="C173" s="20"/>
      <c r="D173" s="20"/>
      <c r="E173" s="60"/>
      <c r="F173" s="20"/>
      <c r="G173" s="20"/>
      <c r="H173" s="20"/>
      <c r="I173" s="62" t="str">
        <f>IF(AND(MX[[#This Row],[面积]]="",MX[[#This Row],[单价]]=""),"",MX[[#This Row],[面积]]*MX[[#This Row],[单价]])</f>
        <v/>
      </c>
      <c r="J173" s="20"/>
      <c r="K173" s="63"/>
      <c r="L173" s="62" t="str">
        <f>IF(MX[[#This Row],[总价]]="","",MX[[#This Row],[总价]]-MX[[#This Row],[首期]])</f>
        <v/>
      </c>
      <c r="M173" s="20"/>
      <c r="N173" s="20"/>
    </row>
    <row r="174" customHeight="1" spans="2:14">
      <c r="B174" s="61"/>
      <c r="C174" s="20"/>
      <c r="D174" s="20"/>
      <c r="E174" s="60"/>
      <c r="F174" s="20"/>
      <c r="G174" s="20"/>
      <c r="H174" s="20"/>
      <c r="I174" s="62" t="str">
        <f>IF(AND(MX[[#This Row],[面积]]="",MX[[#This Row],[单价]]=""),"",MX[[#This Row],[面积]]*MX[[#This Row],[单价]])</f>
        <v/>
      </c>
      <c r="J174" s="20"/>
      <c r="K174" s="63"/>
      <c r="L174" s="62" t="str">
        <f>IF(MX[[#This Row],[总价]]="","",MX[[#This Row],[总价]]-MX[[#This Row],[首期]])</f>
        <v/>
      </c>
      <c r="M174" s="20"/>
      <c r="N174" s="20"/>
    </row>
    <row r="175" customHeight="1" spans="2:14">
      <c r="B175" s="61"/>
      <c r="C175" s="20"/>
      <c r="D175" s="20"/>
      <c r="E175" s="60"/>
      <c r="F175" s="20"/>
      <c r="G175" s="20"/>
      <c r="H175" s="20"/>
      <c r="I175" s="62" t="str">
        <f>IF(AND(MX[[#This Row],[面积]]="",MX[[#This Row],[单价]]=""),"",MX[[#This Row],[面积]]*MX[[#This Row],[单价]])</f>
        <v/>
      </c>
      <c r="J175" s="20"/>
      <c r="K175" s="63"/>
      <c r="L175" s="62" t="str">
        <f>IF(MX[[#This Row],[总价]]="","",MX[[#This Row],[总价]]-MX[[#This Row],[首期]])</f>
        <v/>
      </c>
      <c r="M175" s="20"/>
      <c r="N175" s="20"/>
    </row>
    <row r="176" customHeight="1" spans="2:14">
      <c r="B176" s="61"/>
      <c r="C176" s="20"/>
      <c r="D176" s="20"/>
      <c r="E176" s="60"/>
      <c r="F176" s="20"/>
      <c r="G176" s="20"/>
      <c r="H176" s="20"/>
      <c r="I176" s="62" t="str">
        <f>IF(AND(MX[[#This Row],[面积]]="",MX[[#This Row],[单价]]=""),"",MX[[#This Row],[面积]]*MX[[#This Row],[单价]])</f>
        <v/>
      </c>
      <c r="J176" s="20"/>
      <c r="K176" s="63"/>
      <c r="L176" s="62" t="str">
        <f>IF(MX[[#This Row],[总价]]="","",MX[[#This Row],[总价]]-MX[[#This Row],[首期]])</f>
        <v/>
      </c>
      <c r="M176" s="20"/>
      <c r="N176" s="20"/>
    </row>
    <row r="177" customHeight="1" spans="2:14">
      <c r="B177" s="61"/>
      <c r="C177" s="20"/>
      <c r="D177" s="20"/>
      <c r="E177" s="60"/>
      <c r="F177" s="20"/>
      <c r="G177" s="20"/>
      <c r="H177" s="20"/>
      <c r="I177" s="62" t="str">
        <f>IF(AND(MX[[#This Row],[面积]]="",MX[[#This Row],[单价]]=""),"",MX[[#This Row],[面积]]*MX[[#This Row],[单价]])</f>
        <v/>
      </c>
      <c r="J177" s="20"/>
      <c r="K177" s="63"/>
      <c r="L177" s="62" t="str">
        <f>IF(MX[[#This Row],[总价]]="","",MX[[#This Row],[总价]]-MX[[#This Row],[首期]])</f>
        <v/>
      </c>
      <c r="M177" s="20"/>
      <c r="N177" s="20"/>
    </row>
    <row r="178" customHeight="1" spans="2:14">
      <c r="B178" s="61"/>
      <c r="C178" s="20"/>
      <c r="D178" s="20"/>
      <c r="E178" s="60"/>
      <c r="F178" s="20"/>
      <c r="G178" s="20"/>
      <c r="H178" s="20"/>
      <c r="I178" s="62" t="str">
        <f>IF(AND(MX[[#This Row],[面积]]="",MX[[#This Row],[单价]]=""),"",MX[[#This Row],[面积]]*MX[[#This Row],[单价]])</f>
        <v/>
      </c>
      <c r="J178" s="20"/>
      <c r="K178" s="63"/>
      <c r="L178" s="62" t="str">
        <f>IF(MX[[#This Row],[总价]]="","",MX[[#This Row],[总价]]-MX[[#This Row],[首期]])</f>
        <v/>
      </c>
      <c r="M178" s="20"/>
      <c r="N178" s="20"/>
    </row>
    <row r="179" customHeight="1" spans="2:14">
      <c r="B179" s="61"/>
      <c r="C179" s="20"/>
      <c r="D179" s="20"/>
      <c r="E179" s="60"/>
      <c r="F179" s="20"/>
      <c r="G179" s="20"/>
      <c r="H179" s="20"/>
      <c r="I179" s="62" t="str">
        <f>IF(AND(MX[[#This Row],[面积]]="",MX[[#This Row],[单价]]=""),"",MX[[#This Row],[面积]]*MX[[#This Row],[单价]])</f>
        <v/>
      </c>
      <c r="J179" s="20"/>
      <c r="K179" s="63"/>
      <c r="L179" s="62" t="str">
        <f>IF(MX[[#This Row],[总价]]="","",MX[[#This Row],[总价]]-MX[[#This Row],[首期]])</f>
        <v/>
      </c>
      <c r="M179" s="20"/>
      <c r="N179" s="20"/>
    </row>
    <row r="180" customHeight="1" spans="2:14">
      <c r="B180" s="61"/>
      <c r="C180" s="20"/>
      <c r="D180" s="20"/>
      <c r="E180" s="60"/>
      <c r="F180" s="20"/>
      <c r="G180" s="20"/>
      <c r="H180" s="20"/>
      <c r="I180" s="62" t="str">
        <f>IF(AND(MX[[#This Row],[面积]]="",MX[[#This Row],[单价]]=""),"",MX[[#This Row],[面积]]*MX[[#This Row],[单价]])</f>
        <v/>
      </c>
      <c r="J180" s="20"/>
      <c r="K180" s="63"/>
      <c r="L180" s="62" t="str">
        <f>IF(MX[[#This Row],[总价]]="","",MX[[#This Row],[总价]]-MX[[#This Row],[首期]])</f>
        <v/>
      </c>
      <c r="M180" s="20"/>
      <c r="N180" s="20"/>
    </row>
    <row r="181" customHeight="1" spans="2:14">
      <c r="B181" s="61"/>
      <c r="C181" s="20"/>
      <c r="D181" s="20"/>
      <c r="E181" s="60"/>
      <c r="F181" s="20"/>
      <c r="G181" s="20"/>
      <c r="H181" s="20"/>
      <c r="I181" s="62" t="str">
        <f>IF(AND(MX[[#This Row],[面积]]="",MX[[#This Row],[单价]]=""),"",MX[[#This Row],[面积]]*MX[[#This Row],[单价]])</f>
        <v/>
      </c>
      <c r="J181" s="20"/>
      <c r="K181" s="63"/>
      <c r="L181" s="62" t="str">
        <f>IF(MX[[#This Row],[总价]]="","",MX[[#This Row],[总价]]-MX[[#This Row],[首期]])</f>
        <v/>
      </c>
      <c r="M181" s="20"/>
      <c r="N181" s="20"/>
    </row>
    <row r="182" customHeight="1" spans="2:14">
      <c r="B182" s="61"/>
      <c r="C182" s="20"/>
      <c r="D182" s="20"/>
      <c r="E182" s="60"/>
      <c r="F182" s="20"/>
      <c r="G182" s="20"/>
      <c r="H182" s="20"/>
      <c r="I182" s="62" t="str">
        <f>IF(AND(MX[[#This Row],[面积]]="",MX[[#This Row],[单价]]=""),"",MX[[#This Row],[面积]]*MX[[#This Row],[单价]])</f>
        <v/>
      </c>
      <c r="J182" s="20"/>
      <c r="K182" s="63"/>
      <c r="L182" s="62" t="str">
        <f>IF(MX[[#This Row],[总价]]="","",MX[[#This Row],[总价]]-MX[[#This Row],[首期]])</f>
        <v/>
      </c>
      <c r="M182" s="20"/>
      <c r="N182" s="20"/>
    </row>
    <row r="183" customHeight="1" spans="2:14">
      <c r="B183" s="61"/>
      <c r="C183" s="20"/>
      <c r="D183" s="20"/>
      <c r="E183" s="60"/>
      <c r="F183" s="20"/>
      <c r="G183" s="20"/>
      <c r="H183" s="20"/>
      <c r="I183" s="62" t="str">
        <f>IF(AND(MX[[#This Row],[面积]]="",MX[[#This Row],[单价]]=""),"",MX[[#This Row],[面积]]*MX[[#This Row],[单价]])</f>
        <v/>
      </c>
      <c r="J183" s="20"/>
      <c r="K183" s="63"/>
      <c r="L183" s="62" t="str">
        <f>IF(MX[[#This Row],[总价]]="","",MX[[#This Row],[总价]]-MX[[#This Row],[首期]])</f>
        <v/>
      </c>
      <c r="M183" s="20"/>
      <c r="N183" s="20"/>
    </row>
    <row r="184" customHeight="1" spans="2:14">
      <c r="B184" s="61"/>
      <c r="C184" s="20"/>
      <c r="D184" s="20"/>
      <c r="E184" s="60"/>
      <c r="F184" s="20"/>
      <c r="G184" s="20"/>
      <c r="H184" s="20"/>
      <c r="I184" s="62" t="str">
        <f>IF(AND(MX[[#This Row],[面积]]="",MX[[#This Row],[单价]]=""),"",MX[[#This Row],[面积]]*MX[[#This Row],[单价]])</f>
        <v/>
      </c>
      <c r="J184" s="20"/>
      <c r="K184" s="63"/>
      <c r="L184" s="62" t="str">
        <f>IF(MX[[#This Row],[总价]]="","",MX[[#This Row],[总价]]-MX[[#This Row],[首期]])</f>
        <v/>
      </c>
      <c r="M184" s="20"/>
      <c r="N184" s="20"/>
    </row>
    <row r="185" customHeight="1" spans="2:14">
      <c r="B185" s="61"/>
      <c r="C185" s="20"/>
      <c r="D185" s="20"/>
      <c r="E185" s="60"/>
      <c r="F185" s="20"/>
      <c r="G185" s="20"/>
      <c r="H185" s="20"/>
      <c r="I185" s="62" t="str">
        <f>IF(AND(MX[[#This Row],[面积]]="",MX[[#This Row],[单价]]=""),"",MX[[#This Row],[面积]]*MX[[#This Row],[单价]])</f>
        <v/>
      </c>
      <c r="J185" s="20"/>
      <c r="K185" s="63"/>
      <c r="L185" s="62" t="str">
        <f>IF(MX[[#This Row],[总价]]="","",MX[[#This Row],[总价]]-MX[[#This Row],[首期]])</f>
        <v/>
      </c>
      <c r="M185" s="20"/>
      <c r="N185" s="20"/>
    </row>
    <row r="186" customHeight="1" spans="2:14">
      <c r="B186" s="61"/>
      <c r="C186" s="20"/>
      <c r="D186" s="20"/>
      <c r="E186" s="60"/>
      <c r="F186" s="20"/>
      <c r="G186" s="20"/>
      <c r="H186" s="20"/>
      <c r="I186" s="62" t="str">
        <f>IF(AND(MX[[#This Row],[面积]]="",MX[[#This Row],[单价]]=""),"",MX[[#This Row],[面积]]*MX[[#This Row],[单价]])</f>
        <v/>
      </c>
      <c r="J186" s="20"/>
      <c r="K186" s="63"/>
      <c r="L186" s="62" t="str">
        <f>IF(MX[[#This Row],[总价]]="","",MX[[#This Row],[总价]]-MX[[#This Row],[首期]])</f>
        <v/>
      </c>
      <c r="M186" s="20"/>
      <c r="N186" s="20"/>
    </row>
    <row r="187" customHeight="1" spans="2:14">
      <c r="B187" s="61"/>
      <c r="C187" s="20"/>
      <c r="D187" s="20"/>
      <c r="E187" s="60"/>
      <c r="F187" s="20"/>
      <c r="G187" s="20"/>
      <c r="H187" s="20"/>
      <c r="I187" s="62" t="str">
        <f>IF(AND(MX[[#This Row],[面积]]="",MX[[#This Row],[单价]]=""),"",MX[[#This Row],[面积]]*MX[[#This Row],[单价]])</f>
        <v/>
      </c>
      <c r="J187" s="20"/>
      <c r="K187" s="63"/>
      <c r="L187" s="62" t="str">
        <f>IF(MX[[#This Row],[总价]]="","",MX[[#This Row],[总价]]-MX[[#This Row],[首期]])</f>
        <v/>
      </c>
      <c r="M187" s="20"/>
      <c r="N187" s="20"/>
    </row>
    <row r="188" customHeight="1" spans="2:14">
      <c r="B188" s="61"/>
      <c r="C188" s="20"/>
      <c r="D188" s="20"/>
      <c r="E188" s="60"/>
      <c r="F188" s="20"/>
      <c r="G188" s="20"/>
      <c r="H188" s="20"/>
      <c r="I188" s="62" t="str">
        <f>IF(AND(MX[[#This Row],[面积]]="",MX[[#This Row],[单价]]=""),"",MX[[#This Row],[面积]]*MX[[#This Row],[单价]])</f>
        <v/>
      </c>
      <c r="J188" s="20"/>
      <c r="K188" s="63"/>
      <c r="L188" s="62" t="str">
        <f>IF(MX[[#This Row],[总价]]="","",MX[[#This Row],[总价]]-MX[[#This Row],[首期]])</f>
        <v/>
      </c>
      <c r="M188" s="20"/>
      <c r="N188" s="20"/>
    </row>
    <row r="189" customHeight="1" spans="2:14">
      <c r="B189" s="61"/>
      <c r="C189" s="20"/>
      <c r="D189" s="20"/>
      <c r="E189" s="60"/>
      <c r="F189" s="20"/>
      <c r="G189" s="20"/>
      <c r="H189" s="20"/>
      <c r="I189" s="62" t="str">
        <f>IF(AND(MX[[#This Row],[面积]]="",MX[[#This Row],[单价]]=""),"",MX[[#This Row],[面积]]*MX[[#This Row],[单价]])</f>
        <v/>
      </c>
      <c r="J189" s="20"/>
      <c r="K189" s="63"/>
      <c r="L189" s="62" t="str">
        <f>IF(MX[[#This Row],[总价]]="","",MX[[#This Row],[总价]]-MX[[#This Row],[首期]])</f>
        <v/>
      </c>
      <c r="M189" s="20"/>
      <c r="N189" s="20"/>
    </row>
    <row r="190" customHeight="1" spans="2:14">
      <c r="B190" s="61"/>
      <c r="C190" s="20"/>
      <c r="D190" s="20"/>
      <c r="E190" s="60"/>
      <c r="F190" s="20"/>
      <c r="G190" s="20"/>
      <c r="H190" s="20"/>
      <c r="I190" s="62" t="str">
        <f>IF(AND(MX[[#This Row],[面积]]="",MX[[#This Row],[单价]]=""),"",MX[[#This Row],[面积]]*MX[[#This Row],[单价]])</f>
        <v/>
      </c>
      <c r="J190" s="20"/>
      <c r="K190" s="63"/>
      <c r="L190" s="62" t="str">
        <f>IF(MX[[#This Row],[总价]]="","",MX[[#This Row],[总价]]-MX[[#This Row],[首期]])</f>
        <v/>
      </c>
      <c r="M190" s="20"/>
      <c r="N190" s="20"/>
    </row>
    <row r="191" customHeight="1" spans="2:14">
      <c r="B191" s="61"/>
      <c r="C191" s="20"/>
      <c r="D191" s="20"/>
      <c r="E191" s="60"/>
      <c r="F191" s="20"/>
      <c r="G191" s="20"/>
      <c r="H191" s="20"/>
      <c r="I191" s="62" t="str">
        <f>IF(AND(MX[[#This Row],[面积]]="",MX[[#This Row],[单价]]=""),"",MX[[#This Row],[面积]]*MX[[#This Row],[单价]])</f>
        <v/>
      </c>
      <c r="J191" s="20"/>
      <c r="K191" s="63"/>
      <c r="L191" s="62" t="str">
        <f>IF(MX[[#This Row],[总价]]="","",MX[[#This Row],[总价]]-MX[[#This Row],[首期]])</f>
        <v/>
      </c>
      <c r="M191" s="20"/>
      <c r="N191" s="20"/>
    </row>
    <row r="192" customHeight="1" spans="2:14">
      <c r="B192" s="61"/>
      <c r="C192" s="20"/>
      <c r="D192" s="20"/>
      <c r="E192" s="60"/>
      <c r="F192" s="20"/>
      <c r="G192" s="20"/>
      <c r="H192" s="20"/>
      <c r="I192" s="62" t="str">
        <f>IF(AND(MX[[#This Row],[面积]]="",MX[[#This Row],[单价]]=""),"",MX[[#This Row],[面积]]*MX[[#This Row],[单价]])</f>
        <v/>
      </c>
      <c r="J192" s="20"/>
      <c r="K192" s="63"/>
      <c r="L192" s="62" t="str">
        <f>IF(MX[[#This Row],[总价]]="","",MX[[#This Row],[总价]]-MX[[#This Row],[首期]])</f>
        <v/>
      </c>
      <c r="M192" s="20"/>
      <c r="N192" s="20"/>
    </row>
    <row r="193" customHeight="1" spans="2:14">
      <c r="B193" s="61"/>
      <c r="C193" s="20"/>
      <c r="D193" s="20"/>
      <c r="E193" s="60"/>
      <c r="F193" s="20"/>
      <c r="G193" s="20"/>
      <c r="H193" s="20"/>
      <c r="I193" s="62" t="str">
        <f>IF(AND(MX[[#This Row],[面积]]="",MX[[#This Row],[单价]]=""),"",MX[[#This Row],[面积]]*MX[[#This Row],[单价]])</f>
        <v/>
      </c>
      <c r="J193" s="20"/>
      <c r="K193" s="63"/>
      <c r="L193" s="62" t="str">
        <f>IF(MX[[#This Row],[总价]]="","",MX[[#This Row],[总价]]-MX[[#This Row],[首期]])</f>
        <v/>
      </c>
      <c r="M193" s="20"/>
      <c r="N193" s="20"/>
    </row>
    <row r="194" customHeight="1" spans="2:14">
      <c r="B194" s="61"/>
      <c r="C194" s="20"/>
      <c r="D194" s="20"/>
      <c r="E194" s="60"/>
      <c r="F194" s="20"/>
      <c r="G194" s="20"/>
      <c r="H194" s="20"/>
      <c r="I194" s="62" t="str">
        <f>IF(AND(MX[[#This Row],[面积]]="",MX[[#This Row],[单价]]=""),"",MX[[#This Row],[面积]]*MX[[#This Row],[单价]])</f>
        <v/>
      </c>
      <c r="J194" s="20"/>
      <c r="K194" s="63"/>
      <c r="L194" s="62" t="str">
        <f>IF(MX[[#This Row],[总价]]="","",MX[[#This Row],[总价]]-MX[[#This Row],[首期]])</f>
        <v/>
      </c>
      <c r="M194" s="20"/>
      <c r="N194" s="20"/>
    </row>
    <row r="195" customHeight="1" spans="2:14">
      <c r="B195" s="61"/>
      <c r="C195" s="20"/>
      <c r="D195" s="20"/>
      <c r="E195" s="60"/>
      <c r="F195" s="20"/>
      <c r="G195" s="20"/>
      <c r="H195" s="20"/>
      <c r="I195" s="62" t="str">
        <f>IF(AND(MX[[#This Row],[面积]]="",MX[[#This Row],[单价]]=""),"",MX[[#This Row],[面积]]*MX[[#This Row],[单价]])</f>
        <v/>
      </c>
      <c r="J195" s="20"/>
      <c r="K195" s="63"/>
      <c r="L195" s="62" t="str">
        <f>IF(MX[[#This Row],[总价]]="","",MX[[#This Row],[总价]]-MX[[#This Row],[首期]])</f>
        <v/>
      </c>
      <c r="M195" s="20"/>
      <c r="N195" s="20"/>
    </row>
    <row r="196" customHeight="1" spans="2:14">
      <c r="B196" s="61"/>
      <c r="C196" s="20"/>
      <c r="D196" s="20"/>
      <c r="E196" s="60"/>
      <c r="F196" s="20"/>
      <c r="G196" s="20"/>
      <c r="H196" s="20"/>
      <c r="I196" s="62" t="str">
        <f>IF(AND(MX[[#This Row],[面积]]="",MX[[#This Row],[单价]]=""),"",MX[[#This Row],[面积]]*MX[[#This Row],[单价]])</f>
        <v/>
      </c>
      <c r="J196" s="20"/>
      <c r="K196" s="63"/>
      <c r="L196" s="62" t="str">
        <f>IF(MX[[#This Row],[总价]]="","",MX[[#This Row],[总价]]-MX[[#This Row],[首期]])</f>
        <v/>
      </c>
      <c r="M196" s="20"/>
      <c r="N196" s="20"/>
    </row>
    <row r="197" customHeight="1" spans="2:14">
      <c r="B197" s="61"/>
      <c r="C197" s="20"/>
      <c r="D197" s="20"/>
      <c r="E197" s="60"/>
      <c r="F197" s="20"/>
      <c r="G197" s="20"/>
      <c r="H197" s="20"/>
      <c r="I197" s="62" t="str">
        <f>IF(AND(MX[[#This Row],[面积]]="",MX[[#This Row],[单价]]=""),"",MX[[#This Row],[面积]]*MX[[#This Row],[单价]])</f>
        <v/>
      </c>
      <c r="J197" s="20"/>
      <c r="K197" s="63"/>
      <c r="L197" s="62" t="str">
        <f>IF(MX[[#This Row],[总价]]="","",MX[[#This Row],[总价]]-MX[[#This Row],[首期]])</f>
        <v/>
      </c>
      <c r="M197" s="20"/>
      <c r="N197" s="20"/>
    </row>
    <row r="198" customHeight="1" spans="2:14">
      <c r="B198" s="61"/>
      <c r="C198" s="20"/>
      <c r="D198" s="20"/>
      <c r="E198" s="60"/>
      <c r="F198" s="20"/>
      <c r="G198" s="20"/>
      <c r="H198" s="20"/>
      <c r="I198" s="62" t="str">
        <f>IF(AND(MX[[#This Row],[面积]]="",MX[[#This Row],[单价]]=""),"",MX[[#This Row],[面积]]*MX[[#This Row],[单价]])</f>
        <v/>
      </c>
      <c r="J198" s="20"/>
      <c r="K198" s="63"/>
      <c r="L198" s="62" t="str">
        <f>IF(MX[[#This Row],[总价]]="","",MX[[#This Row],[总价]]-MX[[#This Row],[首期]])</f>
        <v/>
      </c>
      <c r="M198" s="20"/>
      <c r="N198" s="20"/>
    </row>
    <row r="199" customHeight="1" spans="2:14">
      <c r="B199" s="61"/>
      <c r="C199" s="20"/>
      <c r="D199" s="20"/>
      <c r="E199" s="60"/>
      <c r="F199" s="20"/>
      <c r="G199" s="20"/>
      <c r="H199" s="20"/>
      <c r="I199" s="62" t="str">
        <f>IF(AND(MX[[#This Row],[面积]]="",MX[[#This Row],[单价]]=""),"",MX[[#This Row],[面积]]*MX[[#This Row],[单价]])</f>
        <v/>
      </c>
      <c r="J199" s="20"/>
      <c r="K199" s="63"/>
      <c r="L199" s="62" t="str">
        <f>IF(MX[[#This Row],[总价]]="","",MX[[#This Row],[总价]]-MX[[#This Row],[首期]])</f>
        <v/>
      </c>
      <c r="M199" s="20"/>
      <c r="N199" s="20"/>
    </row>
    <row r="200" customHeight="1" spans="2:14">
      <c r="B200" s="61"/>
      <c r="C200" s="20"/>
      <c r="D200" s="20"/>
      <c r="E200" s="60"/>
      <c r="F200" s="20"/>
      <c r="G200" s="20"/>
      <c r="H200" s="20"/>
      <c r="I200" s="62" t="str">
        <f>IF(AND(MX[[#This Row],[面积]]="",MX[[#This Row],[单价]]=""),"",MX[[#This Row],[面积]]*MX[[#This Row],[单价]])</f>
        <v/>
      </c>
      <c r="J200" s="20"/>
      <c r="K200" s="63"/>
      <c r="L200" s="62" t="str">
        <f>IF(MX[[#This Row],[总价]]="","",MX[[#This Row],[总价]]-MX[[#This Row],[首期]])</f>
        <v/>
      </c>
      <c r="M200" s="20"/>
      <c r="N200" s="20"/>
    </row>
    <row r="201" customHeight="1" spans="2:14">
      <c r="B201" s="61"/>
      <c r="C201" s="20"/>
      <c r="D201" s="20"/>
      <c r="E201" s="60"/>
      <c r="F201" s="20"/>
      <c r="G201" s="20"/>
      <c r="H201" s="20"/>
      <c r="I201" s="62" t="str">
        <f>IF(AND(MX[[#This Row],[面积]]="",MX[[#This Row],[单价]]=""),"",MX[[#This Row],[面积]]*MX[[#This Row],[单价]])</f>
        <v/>
      </c>
      <c r="J201" s="20"/>
      <c r="K201" s="63"/>
      <c r="L201" s="62" t="str">
        <f>IF(MX[[#This Row],[总价]]="","",MX[[#This Row],[总价]]-MX[[#This Row],[首期]])</f>
        <v/>
      </c>
      <c r="M201" s="20"/>
      <c r="N201" s="20"/>
    </row>
    <row r="202" customHeight="1" spans="2:14">
      <c r="B202" s="61"/>
      <c r="C202" s="20"/>
      <c r="D202" s="20"/>
      <c r="E202" s="60"/>
      <c r="F202" s="20"/>
      <c r="G202" s="20"/>
      <c r="H202" s="20"/>
      <c r="I202" s="62" t="str">
        <f>IF(AND(MX[[#This Row],[面积]]="",MX[[#This Row],[单价]]=""),"",MX[[#This Row],[面积]]*MX[[#This Row],[单价]])</f>
        <v/>
      </c>
      <c r="J202" s="20"/>
      <c r="K202" s="63"/>
      <c r="L202" s="62" t="str">
        <f>IF(MX[[#This Row],[总价]]="","",MX[[#This Row],[总价]]-MX[[#This Row],[首期]])</f>
        <v/>
      </c>
      <c r="M202" s="20"/>
      <c r="N202" s="20"/>
    </row>
    <row r="203" customHeight="1" spans="2:14">
      <c r="B203" s="61"/>
      <c r="C203" s="20"/>
      <c r="D203" s="20"/>
      <c r="E203" s="60"/>
      <c r="F203" s="20"/>
      <c r="G203" s="20"/>
      <c r="H203" s="20"/>
      <c r="I203" s="62" t="str">
        <f>IF(AND(MX[[#This Row],[面积]]="",MX[[#This Row],[单价]]=""),"",MX[[#This Row],[面积]]*MX[[#This Row],[单价]])</f>
        <v/>
      </c>
      <c r="J203" s="20"/>
      <c r="K203" s="63"/>
      <c r="L203" s="62" t="str">
        <f>IF(MX[[#This Row],[总价]]="","",MX[[#This Row],[总价]]-MX[[#This Row],[首期]])</f>
        <v/>
      </c>
      <c r="M203" s="20"/>
      <c r="N203" s="20"/>
    </row>
    <row r="204" customHeight="1" spans="2:14">
      <c r="B204" s="61"/>
      <c r="C204" s="20"/>
      <c r="D204" s="20"/>
      <c r="E204" s="60"/>
      <c r="F204" s="20"/>
      <c r="G204" s="20"/>
      <c r="H204" s="20"/>
      <c r="I204" s="62" t="str">
        <f>IF(AND(MX[[#This Row],[面积]]="",MX[[#This Row],[单价]]=""),"",MX[[#This Row],[面积]]*MX[[#This Row],[单价]])</f>
        <v/>
      </c>
      <c r="J204" s="20"/>
      <c r="K204" s="63"/>
      <c r="L204" s="62" t="str">
        <f>IF(MX[[#This Row],[总价]]="","",MX[[#This Row],[总价]]-MX[[#This Row],[首期]])</f>
        <v/>
      </c>
      <c r="M204" s="20"/>
      <c r="N204" s="20"/>
    </row>
    <row r="205" customHeight="1" spans="2:14">
      <c r="B205" s="61"/>
      <c r="C205" s="20"/>
      <c r="D205" s="20"/>
      <c r="E205" s="60"/>
      <c r="F205" s="20"/>
      <c r="G205" s="20"/>
      <c r="H205" s="20"/>
      <c r="I205" s="62" t="str">
        <f>IF(AND(MX[[#This Row],[面积]]="",MX[[#This Row],[单价]]=""),"",MX[[#This Row],[面积]]*MX[[#This Row],[单价]])</f>
        <v/>
      </c>
      <c r="J205" s="20"/>
      <c r="K205" s="63"/>
      <c r="L205" s="62" t="str">
        <f>IF(MX[[#This Row],[总价]]="","",MX[[#This Row],[总价]]-MX[[#This Row],[首期]])</f>
        <v/>
      </c>
      <c r="M205" s="20"/>
      <c r="N205" s="20"/>
    </row>
    <row r="206" customHeight="1" spans="2:14">
      <c r="B206" s="61"/>
      <c r="C206" s="20"/>
      <c r="D206" s="20"/>
      <c r="E206" s="60"/>
      <c r="F206" s="20"/>
      <c r="G206" s="20"/>
      <c r="H206" s="20"/>
      <c r="I206" s="62" t="str">
        <f>IF(AND(MX[[#This Row],[面积]]="",MX[[#This Row],[单价]]=""),"",MX[[#This Row],[面积]]*MX[[#This Row],[单价]])</f>
        <v/>
      </c>
      <c r="J206" s="20"/>
      <c r="K206" s="63"/>
      <c r="L206" s="62" t="str">
        <f>IF(MX[[#This Row],[总价]]="","",MX[[#This Row],[总价]]-MX[[#This Row],[首期]])</f>
        <v/>
      </c>
      <c r="M206" s="20"/>
      <c r="N206" s="20"/>
    </row>
    <row r="207" customHeight="1" spans="2:14">
      <c r="B207" s="61"/>
      <c r="C207" s="20"/>
      <c r="D207" s="20"/>
      <c r="E207" s="60"/>
      <c r="F207" s="20"/>
      <c r="G207" s="20"/>
      <c r="H207" s="20"/>
      <c r="I207" s="62" t="str">
        <f>IF(AND(MX[[#This Row],[面积]]="",MX[[#This Row],[单价]]=""),"",MX[[#This Row],[面积]]*MX[[#This Row],[单价]])</f>
        <v/>
      </c>
      <c r="J207" s="20"/>
      <c r="K207" s="63"/>
      <c r="L207" s="62" t="str">
        <f>IF(MX[[#This Row],[总价]]="","",MX[[#This Row],[总价]]-MX[[#This Row],[首期]])</f>
        <v/>
      </c>
      <c r="M207" s="20"/>
      <c r="N207" s="20"/>
    </row>
    <row r="208" customHeight="1" spans="2:14">
      <c r="B208" s="61"/>
      <c r="C208" s="20"/>
      <c r="D208" s="20"/>
      <c r="E208" s="60"/>
      <c r="F208" s="20"/>
      <c r="G208" s="20"/>
      <c r="H208" s="20"/>
      <c r="I208" s="62" t="str">
        <f>IF(AND(MX[[#This Row],[面积]]="",MX[[#This Row],[单价]]=""),"",MX[[#This Row],[面积]]*MX[[#This Row],[单价]])</f>
        <v/>
      </c>
      <c r="J208" s="20"/>
      <c r="K208" s="63"/>
      <c r="L208" s="62" t="str">
        <f>IF(MX[[#This Row],[总价]]="","",MX[[#This Row],[总价]]-MX[[#This Row],[首期]])</f>
        <v/>
      </c>
      <c r="M208" s="20"/>
      <c r="N208" s="20"/>
    </row>
    <row r="209" customHeight="1" spans="2:14">
      <c r="B209" s="61"/>
      <c r="C209" s="20"/>
      <c r="D209" s="20"/>
      <c r="E209" s="60"/>
      <c r="F209" s="20"/>
      <c r="G209" s="20"/>
      <c r="H209" s="20"/>
      <c r="I209" s="62" t="str">
        <f>IF(AND(MX[[#This Row],[面积]]="",MX[[#This Row],[单价]]=""),"",MX[[#This Row],[面积]]*MX[[#This Row],[单价]])</f>
        <v/>
      </c>
      <c r="J209" s="20"/>
      <c r="K209" s="63"/>
      <c r="L209" s="62" t="str">
        <f>IF(MX[[#This Row],[总价]]="","",MX[[#This Row],[总价]]-MX[[#This Row],[首期]])</f>
        <v/>
      </c>
      <c r="M209" s="20"/>
      <c r="N209" s="20"/>
    </row>
    <row r="210" customHeight="1" spans="2:14">
      <c r="B210" s="61"/>
      <c r="C210" s="20"/>
      <c r="D210" s="20"/>
      <c r="E210" s="60"/>
      <c r="F210" s="20"/>
      <c r="G210" s="20"/>
      <c r="H210" s="20"/>
      <c r="I210" s="62" t="str">
        <f>IF(AND(MX[[#This Row],[面积]]="",MX[[#This Row],[单价]]=""),"",MX[[#This Row],[面积]]*MX[[#This Row],[单价]])</f>
        <v/>
      </c>
      <c r="J210" s="20"/>
      <c r="K210" s="63"/>
      <c r="L210" s="62" t="str">
        <f>IF(MX[[#This Row],[总价]]="","",MX[[#This Row],[总价]]-MX[[#This Row],[首期]])</f>
        <v/>
      </c>
      <c r="M210" s="20"/>
      <c r="N210" s="20"/>
    </row>
    <row r="211" customHeight="1" spans="2:14">
      <c r="B211" s="61"/>
      <c r="C211" s="20"/>
      <c r="D211" s="20"/>
      <c r="E211" s="60"/>
      <c r="F211" s="20"/>
      <c r="G211" s="20"/>
      <c r="H211" s="20"/>
      <c r="I211" s="62" t="str">
        <f>IF(AND(MX[[#This Row],[面积]]="",MX[[#This Row],[单价]]=""),"",MX[[#This Row],[面积]]*MX[[#This Row],[单价]])</f>
        <v/>
      </c>
      <c r="J211" s="20"/>
      <c r="K211" s="63"/>
      <c r="L211" s="62" t="str">
        <f>IF(MX[[#This Row],[总价]]="","",MX[[#This Row],[总价]]-MX[[#This Row],[首期]])</f>
        <v/>
      </c>
      <c r="M211" s="20"/>
      <c r="N211" s="20"/>
    </row>
    <row r="212" customHeight="1" spans="2:14">
      <c r="B212" s="61"/>
      <c r="C212" s="20"/>
      <c r="D212" s="20"/>
      <c r="E212" s="60"/>
      <c r="F212" s="20"/>
      <c r="G212" s="20"/>
      <c r="H212" s="20"/>
      <c r="I212" s="62" t="str">
        <f>IF(AND(MX[[#This Row],[面积]]="",MX[[#This Row],[单价]]=""),"",MX[[#This Row],[面积]]*MX[[#This Row],[单价]])</f>
        <v/>
      </c>
      <c r="J212" s="20"/>
      <c r="K212" s="63"/>
      <c r="L212" s="62" t="str">
        <f>IF(MX[[#This Row],[总价]]="","",MX[[#This Row],[总价]]-MX[[#This Row],[首期]])</f>
        <v/>
      </c>
      <c r="M212" s="20"/>
      <c r="N212" s="20"/>
    </row>
    <row r="213" customHeight="1" spans="2:14">
      <c r="B213" s="61"/>
      <c r="C213" s="20"/>
      <c r="D213" s="20"/>
      <c r="E213" s="60"/>
      <c r="F213" s="20"/>
      <c r="G213" s="20"/>
      <c r="H213" s="20"/>
      <c r="I213" s="62" t="str">
        <f>IF(AND(MX[[#This Row],[面积]]="",MX[[#This Row],[单价]]=""),"",MX[[#This Row],[面积]]*MX[[#This Row],[单价]])</f>
        <v/>
      </c>
      <c r="J213" s="20"/>
      <c r="K213" s="63"/>
      <c r="L213" s="62" t="str">
        <f>IF(MX[[#This Row],[总价]]="","",MX[[#This Row],[总价]]-MX[[#This Row],[首期]])</f>
        <v/>
      </c>
      <c r="M213" s="20"/>
      <c r="N213" s="20"/>
    </row>
    <row r="214" customHeight="1" spans="2:14">
      <c r="B214" s="61"/>
      <c r="C214" s="20"/>
      <c r="D214" s="20"/>
      <c r="E214" s="60"/>
      <c r="F214" s="20"/>
      <c r="G214" s="20"/>
      <c r="H214" s="20"/>
      <c r="I214" s="62" t="str">
        <f>IF(AND(MX[[#This Row],[面积]]="",MX[[#This Row],[单价]]=""),"",MX[[#This Row],[面积]]*MX[[#This Row],[单价]])</f>
        <v/>
      </c>
      <c r="J214" s="20"/>
      <c r="K214" s="63"/>
      <c r="L214" s="62" t="str">
        <f>IF(MX[[#This Row],[总价]]="","",MX[[#This Row],[总价]]-MX[[#This Row],[首期]])</f>
        <v/>
      </c>
      <c r="M214" s="20"/>
      <c r="N214" s="20"/>
    </row>
    <row r="215" customHeight="1" spans="2:14">
      <c r="B215" s="61"/>
      <c r="C215" s="20"/>
      <c r="D215" s="20"/>
      <c r="E215" s="60"/>
      <c r="F215" s="20"/>
      <c r="G215" s="20"/>
      <c r="H215" s="20"/>
      <c r="I215" s="62" t="str">
        <f>IF(AND(MX[[#This Row],[面积]]="",MX[[#This Row],[单价]]=""),"",MX[[#This Row],[面积]]*MX[[#This Row],[单价]])</f>
        <v/>
      </c>
      <c r="J215" s="20"/>
      <c r="K215" s="63"/>
      <c r="L215" s="62" t="str">
        <f>IF(MX[[#This Row],[总价]]="","",MX[[#This Row],[总价]]-MX[[#This Row],[首期]])</f>
        <v/>
      </c>
      <c r="M215" s="20"/>
      <c r="N215" s="20"/>
    </row>
    <row r="216" customHeight="1" spans="2:14">
      <c r="B216" s="61"/>
      <c r="C216" s="20"/>
      <c r="D216" s="20"/>
      <c r="E216" s="60"/>
      <c r="F216" s="20"/>
      <c r="G216" s="20"/>
      <c r="H216" s="20"/>
      <c r="I216" s="62" t="str">
        <f>IF(AND(MX[[#This Row],[面积]]="",MX[[#This Row],[单价]]=""),"",MX[[#This Row],[面积]]*MX[[#This Row],[单价]])</f>
        <v/>
      </c>
      <c r="J216" s="20"/>
      <c r="K216" s="63"/>
      <c r="L216" s="62" t="str">
        <f>IF(MX[[#This Row],[总价]]="","",MX[[#This Row],[总价]]-MX[[#This Row],[首期]])</f>
        <v/>
      </c>
      <c r="M216" s="20"/>
      <c r="N216" s="20"/>
    </row>
    <row r="217" customHeight="1" spans="2:14">
      <c r="B217" s="61"/>
      <c r="C217" s="20"/>
      <c r="D217" s="20"/>
      <c r="E217" s="60"/>
      <c r="F217" s="20"/>
      <c r="G217" s="20"/>
      <c r="H217" s="20"/>
      <c r="I217" s="62" t="str">
        <f>IF(AND(MX[[#This Row],[面积]]="",MX[[#This Row],[单价]]=""),"",MX[[#This Row],[面积]]*MX[[#This Row],[单价]])</f>
        <v/>
      </c>
      <c r="J217" s="20"/>
      <c r="K217" s="63"/>
      <c r="L217" s="62" t="str">
        <f>IF(MX[[#This Row],[总价]]="","",MX[[#This Row],[总价]]-MX[[#This Row],[首期]])</f>
        <v/>
      </c>
      <c r="M217" s="20"/>
      <c r="N217" s="20"/>
    </row>
    <row r="218" customHeight="1" spans="2:14">
      <c r="B218" s="61"/>
      <c r="C218" s="20"/>
      <c r="D218" s="20"/>
      <c r="E218" s="60"/>
      <c r="F218" s="20"/>
      <c r="G218" s="20"/>
      <c r="H218" s="20"/>
      <c r="I218" s="62" t="str">
        <f>IF(AND(MX[[#This Row],[面积]]="",MX[[#This Row],[单价]]=""),"",MX[[#This Row],[面积]]*MX[[#This Row],[单价]])</f>
        <v/>
      </c>
      <c r="J218" s="20"/>
      <c r="K218" s="63"/>
      <c r="L218" s="62" t="str">
        <f>IF(MX[[#This Row],[总价]]="","",MX[[#This Row],[总价]]-MX[[#This Row],[首期]])</f>
        <v/>
      </c>
      <c r="M218" s="20"/>
      <c r="N218" s="20"/>
    </row>
    <row r="219" customHeight="1" spans="2:14">
      <c r="B219" s="61"/>
      <c r="C219" s="20"/>
      <c r="D219" s="20"/>
      <c r="E219" s="60"/>
      <c r="F219" s="20"/>
      <c r="G219" s="20"/>
      <c r="H219" s="20"/>
      <c r="I219" s="62" t="str">
        <f>IF(AND(MX[[#This Row],[面积]]="",MX[[#This Row],[单价]]=""),"",MX[[#This Row],[面积]]*MX[[#This Row],[单价]])</f>
        <v/>
      </c>
      <c r="J219" s="20"/>
      <c r="K219" s="63"/>
      <c r="L219" s="62" t="str">
        <f>IF(MX[[#This Row],[总价]]="","",MX[[#This Row],[总价]]-MX[[#This Row],[首期]])</f>
        <v/>
      </c>
      <c r="M219" s="20"/>
      <c r="N219" s="20"/>
    </row>
    <row r="220" customHeight="1" spans="2:14">
      <c r="B220" s="61"/>
      <c r="C220" s="20"/>
      <c r="D220" s="20"/>
      <c r="E220" s="60"/>
      <c r="F220" s="20"/>
      <c r="G220" s="20"/>
      <c r="H220" s="20"/>
      <c r="I220" s="62" t="str">
        <f>IF(AND(MX[[#This Row],[面积]]="",MX[[#This Row],[单价]]=""),"",MX[[#This Row],[面积]]*MX[[#This Row],[单价]])</f>
        <v/>
      </c>
      <c r="J220" s="20"/>
      <c r="K220" s="63"/>
      <c r="L220" s="62" t="str">
        <f>IF(MX[[#This Row],[总价]]="","",MX[[#This Row],[总价]]-MX[[#This Row],[首期]])</f>
        <v/>
      </c>
      <c r="M220" s="20"/>
      <c r="N220" s="20"/>
    </row>
    <row r="221" customHeight="1" spans="2:14">
      <c r="B221" s="61"/>
      <c r="C221" s="20"/>
      <c r="D221" s="20"/>
      <c r="E221" s="60"/>
      <c r="F221" s="20"/>
      <c r="G221" s="20"/>
      <c r="H221" s="20"/>
      <c r="I221" s="62" t="str">
        <f>IF(AND(MX[[#This Row],[面积]]="",MX[[#This Row],[单价]]=""),"",MX[[#This Row],[面积]]*MX[[#This Row],[单价]])</f>
        <v/>
      </c>
      <c r="J221" s="20"/>
      <c r="K221" s="63"/>
      <c r="L221" s="62" t="str">
        <f>IF(MX[[#This Row],[总价]]="","",MX[[#This Row],[总价]]-MX[[#This Row],[首期]])</f>
        <v/>
      </c>
      <c r="M221" s="20"/>
      <c r="N221" s="20"/>
    </row>
    <row r="222" customHeight="1" spans="2:14">
      <c r="B222" s="61"/>
      <c r="C222" s="20"/>
      <c r="D222" s="20"/>
      <c r="E222" s="60"/>
      <c r="F222" s="20"/>
      <c r="G222" s="20"/>
      <c r="H222" s="20"/>
      <c r="I222" s="62" t="str">
        <f>IF(AND(MX[[#This Row],[面积]]="",MX[[#This Row],[单价]]=""),"",MX[[#This Row],[面积]]*MX[[#This Row],[单价]])</f>
        <v/>
      </c>
      <c r="J222" s="20"/>
      <c r="K222" s="63"/>
      <c r="L222" s="62" t="str">
        <f>IF(MX[[#This Row],[总价]]="","",MX[[#This Row],[总价]]-MX[[#This Row],[首期]])</f>
        <v/>
      </c>
      <c r="M222" s="20"/>
      <c r="N222" s="20"/>
    </row>
    <row r="223" customHeight="1" spans="2:14">
      <c r="B223" s="61"/>
      <c r="C223" s="20"/>
      <c r="D223" s="20"/>
      <c r="E223" s="60"/>
      <c r="F223" s="20"/>
      <c r="G223" s="20"/>
      <c r="H223" s="20"/>
      <c r="I223" s="62" t="str">
        <f>IF(AND(MX[[#This Row],[面积]]="",MX[[#This Row],[单价]]=""),"",MX[[#This Row],[面积]]*MX[[#This Row],[单价]])</f>
        <v/>
      </c>
      <c r="J223" s="20"/>
      <c r="K223" s="63"/>
      <c r="L223" s="62" t="str">
        <f>IF(MX[[#This Row],[总价]]="","",MX[[#This Row],[总价]]-MX[[#This Row],[首期]])</f>
        <v/>
      </c>
      <c r="M223" s="20"/>
      <c r="N223" s="20"/>
    </row>
    <row r="224" customHeight="1" spans="2:14">
      <c r="B224" s="61"/>
      <c r="C224" s="20"/>
      <c r="D224" s="20"/>
      <c r="E224" s="60"/>
      <c r="F224" s="20"/>
      <c r="G224" s="20"/>
      <c r="H224" s="20"/>
      <c r="I224" s="62" t="str">
        <f>IF(AND(MX[[#This Row],[面积]]="",MX[[#This Row],[单价]]=""),"",MX[[#This Row],[面积]]*MX[[#This Row],[单价]])</f>
        <v/>
      </c>
      <c r="J224" s="20"/>
      <c r="K224" s="63"/>
      <c r="L224" s="62" t="str">
        <f>IF(MX[[#This Row],[总价]]="","",MX[[#This Row],[总价]]-MX[[#This Row],[首期]])</f>
        <v/>
      </c>
      <c r="M224" s="20"/>
      <c r="N224" s="20"/>
    </row>
    <row r="225" customHeight="1" spans="2:14">
      <c r="B225" s="61"/>
      <c r="C225" s="20"/>
      <c r="D225" s="20"/>
      <c r="E225" s="60"/>
      <c r="F225" s="20"/>
      <c r="G225" s="20"/>
      <c r="H225" s="20"/>
      <c r="I225" s="62" t="str">
        <f>IF(AND(MX[[#This Row],[面积]]="",MX[[#This Row],[单价]]=""),"",MX[[#This Row],[面积]]*MX[[#This Row],[单价]])</f>
        <v/>
      </c>
      <c r="J225" s="20"/>
      <c r="K225" s="63"/>
      <c r="L225" s="62" t="str">
        <f>IF(MX[[#This Row],[总价]]="","",MX[[#This Row],[总价]]-MX[[#This Row],[首期]])</f>
        <v/>
      </c>
      <c r="M225" s="20"/>
      <c r="N225" s="20"/>
    </row>
    <row r="226" customHeight="1" spans="2:14">
      <c r="B226" s="61"/>
      <c r="C226" s="20"/>
      <c r="D226" s="20"/>
      <c r="E226" s="60"/>
      <c r="F226" s="20"/>
      <c r="G226" s="20"/>
      <c r="H226" s="20"/>
      <c r="I226" s="62" t="str">
        <f>IF(AND(MX[[#This Row],[面积]]="",MX[[#This Row],[单价]]=""),"",MX[[#This Row],[面积]]*MX[[#This Row],[单价]])</f>
        <v/>
      </c>
      <c r="J226" s="20"/>
      <c r="K226" s="63"/>
      <c r="L226" s="62" t="str">
        <f>IF(MX[[#This Row],[总价]]="","",MX[[#This Row],[总价]]-MX[[#This Row],[首期]])</f>
        <v/>
      </c>
      <c r="M226" s="20"/>
      <c r="N226" s="20"/>
    </row>
    <row r="227" customHeight="1" spans="2:14">
      <c r="B227" s="61"/>
      <c r="C227" s="20"/>
      <c r="D227" s="20"/>
      <c r="E227" s="60"/>
      <c r="F227" s="20"/>
      <c r="G227" s="20"/>
      <c r="H227" s="20"/>
      <c r="I227" s="62" t="str">
        <f>IF(AND(MX[[#This Row],[面积]]="",MX[[#This Row],[单价]]=""),"",MX[[#This Row],[面积]]*MX[[#This Row],[单价]])</f>
        <v/>
      </c>
      <c r="J227" s="20"/>
      <c r="K227" s="63"/>
      <c r="L227" s="62" t="str">
        <f>IF(MX[[#This Row],[总价]]="","",MX[[#This Row],[总价]]-MX[[#This Row],[首期]])</f>
        <v/>
      </c>
      <c r="M227" s="20"/>
      <c r="N227" s="20"/>
    </row>
    <row r="228" customHeight="1" spans="2:14">
      <c r="B228" s="61"/>
      <c r="C228" s="20"/>
      <c r="D228" s="20"/>
      <c r="E228" s="60"/>
      <c r="F228" s="20"/>
      <c r="G228" s="20"/>
      <c r="H228" s="20"/>
      <c r="I228" s="62" t="str">
        <f>IF(AND(MX[[#This Row],[面积]]="",MX[[#This Row],[单价]]=""),"",MX[[#This Row],[面积]]*MX[[#This Row],[单价]])</f>
        <v/>
      </c>
      <c r="J228" s="20"/>
      <c r="K228" s="63"/>
      <c r="L228" s="62" t="str">
        <f>IF(MX[[#This Row],[总价]]="","",MX[[#This Row],[总价]]-MX[[#This Row],[首期]])</f>
        <v/>
      </c>
      <c r="M228" s="20"/>
      <c r="N228" s="20"/>
    </row>
    <row r="229" customHeight="1" spans="2:14">
      <c r="B229" s="61"/>
      <c r="C229" s="20"/>
      <c r="D229" s="20"/>
      <c r="E229" s="60"/>
      <c r="F229" s="20"/>
      <c r="G229" s="20"/>
      <c r="H229" s="20"/>
      <c r="I229" s="62" t="str">
        <f>IF(AND(MX[[#This Row],[面积]]="",MX[[#This Row],[单价]]=""),"",MX[[#This Row],[面积]]*MX[[#This Row],[单价]])</f>
        <v/>
      </c>
      <c r="J229" s="20"/>
      <c r="K229" s="63"/>
      <c r="L229" s="62" t="str">
        <f>IF(MX[[#This Row],[总价]]="","",MX[[#This Row],[总价]]-MX[[#This Row],[首期]])</f>
        <v/>
      </c>
      <c r="M229" s="20"/>
      <c r="N229" s="20"/>
    </row>
    <row r="230" customHeight="1" spans="2:14">
      <c r="B230" s="61"/>
      <c r="C230" s="20"/>
      <c r="D230" s="20"/>
      <c r="E230" s="60"/>
      <c r="F230" s="20"/>
      <c r="G230" s="20"/>
      <c r="H230" s="20"/>
      <c r="I230" s="62" t="str">
        <f>IF(AND(MX[[#This Row],[面积]]="",MX[[#This Row],[单价]]=""),"",MX[[#This Row],[面积]]*MX[[#This Row],[单价]])</f>
        <v/>
      </c>
      <c r="J230" s="20"/>
      <c r="K230" s="63"/>
      <c r="L230" s="62" t="str">
        <f>IF(MX[[#This Row],[总价]]="","",MX[[#This Row],[总价]]-MX[[#This Row],[首期]])</f>
        <v/>
      </c>
      <c r="M230" s="20"/>
      <c r="N230" s="20"/>
    </row>
    <row r="231" customHeight="1" spans="2:14">
      <c r="B231" s="61"/>
      <c r="C231" s="20"/>
      <c r="D231" s="20"/>
      <c r="E231" s="60"/>
      <c r="F231" s="20"/>
      <c r="G231" s="20"/>
      <c r="H231" s="20"/>
      <c r="I231" s="62" t="str">
        <f>IF(AND(MX[[#This Row],[面积]]="",MX[[#This Row],[单价]]=""),"",MX[[#This Row],[面积]]*MX[[#This Row],[单价]])</f>
        <v/>
      </c>
      <c r="J231" s="20"/>
      <c r="K231" s="63"/>
      <c r="L231" s="62" t="str">
        <f>IF(MX[[#This Row],[总价]]="","",MX[[#This Row],[总价]]-MX[[#This Row],[首期]])</f>
        <v/>
      </c>
      <c r="M231" s="20"/>
      <c r="N231" s="20"/>
    </row>
    <row r="232" customHeight="1" spans="2:14">
      <c r="B232" s="61"/>
      <c r="C232" s="20"/>
      <c r="D232" s="20"/>
      <c r="E232" s="60"/>
      <c r="F232" s="20"/>
      <c r="G232" s="20"/>
      <c r="H232" s="20"/>
      <c r="I232" s="62" t="str">
        <f>IF(AND(MX[[#This Row],[面积]]="",MX[[#This Row],[单价]]=""),"",MX[[#This Row],[面积]]*MX[[#This Row],[单价]])</f>
        <v/>
      </c>
      <c r="J232" s="20"/>
      <c r="K232" s="63"/>
      <c r="L232" s="62" t="str">
        <f>IF(MX[[#This Row],[总价]]="","",MX[[#This Row],[总价]]-MX[[#This Row],[首期]])</f>
        <v/>
      </c>
      <c r="M232" s="20"/>
      <c r="N232" s="20"/>
    </row>
    <row r="233" customHeight="1" spans="2:14">
      <c r="B233" s="61"/>
      <c r="C233" s="20"/>
      <c r="D233" s="20"/>
      <c r="E233" s="60"/>
      <c r="F233" s="20"/>
      <c r="G233" s="20"/>
      <c r="H233" s="20"/>
      <c r="I233" s="62" t="str">
        <f>IF(AND(MX[[#This Row],[面积]]="",MX[[#This Row],[单价]]=""),"",MX[[#This Row],[面积]]*MX[[#This Row],[单价]])</f>
        <v/>
      </c>
      <c r="J233" s="20"/>
      <c r="K233" s="63"/>
      <c r="L233" s="62" t="str">
        <f>IF(MX[[#This Row],[总价]]="","",MX[[#This Row],[总价]]-MX[[#This Row],[首期]])</f>
        <v/>
      </c>
      <c r="M233" s="20"/>
      <c r="N233" s="20"/>
    </row>
    <row r="234" customHeight="1" spans="2:14">
      <c r="B234" s="61"/>
      <c r="C234" s="20"/>
      <c r="D234" s="20"/>
      <c r="E234" s="60"/>
      <c r="F234" s="20"/>
      <c r="G234" s="20"/>
      <c r="H234" s="20"/>
      <c r="I234" s="62" t="str">
        <f>IF(AND(MX[[#This Row],[面积]]="",MX[[#This Row],[单价]]=""),"",MX[[#This Row],[面积]]*MX[[#This Row],[单价]])</f>
        <v/>
      </c>
      <c r="J234" s="20"/>
      <c r="K234" s="63"/>
      <c r="L234" s="62" t="str">
        <f>IF(MX[[#This Row],[总价]]="","",MX[[#This Row],[总价]]-MX[[#This Row],[首期]])</f>
        <v/>
      </c>
      <c r="M234" s="20"/>
      <c r="N234" s="20"/>
    </row>
    <row r="235" customHeight="1" spans="2:14">
      <c r="B235" s="61"/>
      <c r="C235" s="20"/>
      <c r="D235" s="20"/>
      <c r="E235" s="60"/>
      <c r="F235" s="20"/>
      <c r="G235" s="20"/>
      <c r="H235" s="20"/>
      <c r="I235" s="62" t="str">
        <f>IF(AND(MX[[#This Row],[面积]]="",MX[[#This Row],[单价]]=""),"",MX[[#This Row],[面积]]*MX[[#This Row],[单价]])</f>
        <v/>
      </c>
      <c r="J235" s="20"/>
      <c r="K235" s="63"/>
      <c r="L235" s="62" t="str">
        <f>IF(MX[[#This Row],[总价]]="","",MX[[#This Row],[总价]]-MX[[#This Row],[首期]])</f>
        <v/>
      </c>
      <c r="M235" s="20"/>
      <c r="N235" s="20"/>
    </row>
    <row r="236" customHeight="1" spans="2:14">
      <c r="B236" s="61"/>
      <c r="C236" s="20"/>
      <c r="D236" s="20"/>
      <c r="E236" s="60"/>
      <c r="F236" s="20"/>
      <c r="G236" s="20"/>
      <c r="H236" s="20"/>
      <c r="I236" s="62" t="str">
        <f>IF(AND(MX[[#This Row],[面积]]="",MX[[#This Row],[单价]]=""),"",MX[[#This Row],[面积]]*MX[[#This Row],[单价]])</f>
        <v/>
      </c>
      <c r="J236" s="20"/>
      <c r="K236" s="63"/>
      <c r="L236" s="62" t="str">
        <f>IF(MX[[#This Row],[总价]]="","",MX[[#This Row],[总价]]-MX[[#This Row],[首期]])</f>
        <v/>
      </c>
      <c r="M236" s="20"/>
      <c r="N236" s="20"/>
    </row>
    <row r="237" customHeight="1" spans="2:14">
      <c r="B237" s="61"/>
      <c r="C237" s="20"/>
      <c r="D237" s="20"/>
      <c r="E237" s="60"/>
      <c r="F237" s="20"/>
      <c r="G237" s="20"/>
      <c r="H237" s="20"/>
      <c r="I237" s="62" t="str">
        <f>IF(AND(MX[[#This Row],[面积]]="",MX[[#This Row],[单价]]=""),"",MX[[#This Row],[面积]]*MX[[#This Row],[单价]])</f>
        <v/>
      </c>
      <c r="J237" s="20"/>
      <c r="K237" s="63"/>
      <c r="L237" s="62" t="str">
        <f>IF(MX[[#This Row],[总价]]="","",MX[[#This Row],[总价]]-MX[[#This Row],[首期]])</f>
        <v/>
      </c>
      <c r="M237" s="20"/>
      <c r="N237" s="20"/>
    </row>
    <row r="238" customHeight="1" spans="2:14">
      <c r="B238" s="61"/>
      <c r="C238" s="20"/>
      <c r="D238" s="20"/>
      <c r="E238" s="60"/>
      <c r="F238" s="20"/>
      <c r="G238" s="20"/>
      <c r="H238" s="20"/>
      <c r="I238" s="62" t="str">
        <f>IF(AND(MX[[#This Row],[面积]]="",MX[[#This Row],[单价]]=""),"",MX[[#This Row],[面积]]*MX[[#This Row],[单价]])</f>
        <v/>
      </c>
      <c r="J238" s="20"/>
      <c r="K238" s="63"/>
      <c r="L238" s="62" t="str">
        <f>IF(MX[[#This Row],[总价]]="","",MX[[#This Row],[总价]]-MX[[#This Row],[首期]])</f>
        <v/>
      </c>
      <c r="M238" s="20"/>
      <c r="N238" s="20"/>
    </row>
    <row r="239" customHeight="1" spans="2:14">
      <c r="B239" s="61"/>
      <c r="C239" s="20"/>
      <c r="D239" s="20"/>
      <c r="E239" s="60"/>
      <c r="F239" s="20"/>
      <c r="G239" s="20"/>
      <c r="H239" s="20"/>
      <c r="I239" s="62" t="str">
        <f>IF(AND(MX[[#This Row],[面积]]="",MX[[#This Row],[单价]]=""),"",MX[[#This Row],[面积]]*MX[[#This Row],[单价]])</f>
        <v/>
      </c>
      <c r="J239" s="20"/>
      <c r="K239" s="63"/>
      <c r="L239" s="62" t="str">
        <f>IF(MX[[#This Row],[总价]]="","",MX[[#This Row],[总价]]-MX[[#This Row],[首期]])</f>
        <v/>
      </c>
      <c r="M239" s="20"/>
      <c r="N239" s="20"/>
    </row>
    <row r="240" customHeight="1" spans="2:14">
      <c r="B240" s="61"/>
      <c r="C240" s="20"/>
      <c r="D240" s="20"/>
      <c r="E240" s="60"/>
      <c r="F240" s="20"/>
      <c r="G240" s="20"/>
      <c r="H240" s="20"/>
      <c r="I240" s="62" t="str">
        <f>IF(AND(MX[[#This Row],[面积]]="",MX[[#This Row],[单价]]=""),"",MX[[#This Row],[面积]]*MX[[#This Row],[单价]])</f>
        <v/>
      </c>
      <c r="J240" s="20"/>
      <c r="K240" s="63"/>
      <c r="L240" s="62" t="str">
        <f>IF(MX[[#This Row],[总价]]="","",MX[[#This Row],[总价]]-MX[[#This Row],[首期]])</f>
        <v/>
      </c>
      <c r="M240" s="20"/>
      <c r="N240" s="20"/>
    </row>
    <row r="241" customHeight="1" spans="2:14">
      <c r="B241" s="61"/>
      <c r="C241" s="20"/>
      <c r="D241" s="20"/>
      <c r="E241" s="60"/>
      <c r="F241" s="20"/>
      <c r="G241" s="20"/>
      <c r="H241" s="20"/>
      <c r="I241" s="62" t="str">
        <f>IF(AND(MX[[#This Row],[面积]]="",MX[[#This Row],[单价]]=""),"",MX[[#This Row],[面积]]*MX[[#This Row],[单价]])</f>
        <v/>
      </c>
      <c r="J241" s="20"/>
      <c r="K241" s="63"/>
      <c r="L241" s="62" t="str">
        <f>IF(MX[[#This Row],[总价]]="","",MX[[#This Row],[总价]]-MX[[#This Row],[首期]])</f>
        <v/>
      </c>
      <c r="M241" s="20"/>
      <c r="N241" s="20"/>
    </row>
    <row r="242" customHeight="1" spans="2:14">
      <c r="B242" s="61"/>
      <c r="C242" s="20"/>
      <c r="D242" s="20"/>
      <c r="E242" s="60"/>
      <c r="F242" s="20"/>
      <c r="G242" s="20"/>
      <c r="H242" s="20"/>
      <c r="I242" s="62" t="str">
        <f>IF(AND(MX[[#This Row],[面积]]="",MX[[#This Row],[单价]]=""),"",MX[[#This Row],[面积]]*MX[[#This Row],[单价]])</f>
        <v/>
      </c>
      <c r="J242" s="20"/>
      <c r="K242" s="63"/>
      <c r="L242" s="62" t="str">
        <f>IF(MX[[#This Row],[总价]]="","",MX[[#This Row],[总价]]-MX[[#This Row],[首期]])</f>
        <v/>
      </c>
      <c r="M242" s="20"/>
      <c r="N242" s="20"/>
    </row>
    <row r="243" customHeight="1" spans="2:14">
      <c r="B243" s="61"/>
      <c r="C243" s="20"/>
      <c r="D243" s="20"/>
      <c r="E243" s="60"/>
      <c r="F243" s="20"/>
      <c r="G243" s="20"/>
      <c r="H243" s="20"/>
      <c r="I243" s="62" t="str">
        <f>IF(AND(MX[[#This Row],[面积]]="",MX[[#This Row],[单价]]=""),"",MX[[#This Row],[面积]]*MX[[#This Row],[单价]])</f>
        <v/>
      </c>
      <c r="J243" s="20"/>
      <c r="K243" s="63"/>
      <c r="L243" s="62" t="str">
        <f>IF(MX[[#This Row],[总价]]="","",MX[[#This Row],[总价]]-MX[[#This Row],[首期]])</f>
        <v/>
      </c>
      <c r="M243" s="20"/>
      <c r="N243" s="20"/>
    </row>
    <row r="244" customHeight="1" spans="2:14">
      <c r="B244" s="61"/>
      <c r="C244" s="20"/>
      <c r="D244" s="20"/>
      <c r="E244" s="60"/>
      <c r="F244" s="20"/>
      <c r="G244" s="20"/>
      <c r="H244" s="20"/>
      <c r="I244" s="62" t="str">
        <f>IF(AND(MX[[#This Row],[面积]]="",MX[[#This Row],[单价]]=""),"",MX[[#This Row],[面积]]*MX[[#This Row],[单价]])</f>
        <v/>
      </c>
      <c r="J244" s="20"/>
      <c r="K244" s="63"/>
      <c r="L244" s="62" t="str">
        <f>IF(MX[[#This Row],[总价]]="","",MX[[#This Row],[总价]]-MX[[#This Row],[首期]])</f>
        <v/>
      </c>
      <c r="M244" s="20"/>
      <c r="N244" s="20"/>
    </row>
    <row r="245" customHeight="1" spans="2:14">
      <c r="B245" s="61"/>
      <c r="C245" s="20"/>
      <c r="D245" s="20"/>
      <c r="E245" s="60"/>
      <c r="F245" s="20"/>
      <c r="G245" s="20"/>
      <c r="H245" s="20"/>
      <c r="I245" s="62" t="str">
        <f>IF(AND(MX[[#This Row],[面积]]="",MX[[#This Row],[单价]]=""),"",MX[[#This Row],[面积]]*MX[[#This Row],[单价]])</f>
        <v/>
      </c>
      <c r="J245" s="20"/>
      <c r="K245" s="63"/>
      <c r="L245" s="62" t="str">
        <f>IF(MX[[#This Row],[总价]]="","",MX[[#This Row],[总价]]-MX[[#This Row],[首期]])</f>
        <v/>
      </c>
      <c r="M245" s="20"/>
      <c r="N245" s="20"/>
    </row>
    <row r="246" customHeight="1" spans="2:14">
      <c r="B246" s="61"/>
      <c r="C246" s="20"/>
      <c r="D246" s="20"/>
      <c r="E246" s="60"/>
      <c r="F246" s="20"/>
      <c r="G246" s="20"/>
      <c r="H246" s="20"/>
      <c r="I246" s="62" t="str">
        <f>IF(AND(MX[[#This Row],[面积]]="",MX[[#This Row],[单价]]=""),"",MX[[#This Row],[面积]]*MX[[#This Row],[单价]])</f>
        <v/>
      </c>
      <c r="J246" s="20"/>
      <c r="K246" s="63"/>
      <c r="L246" s="62" t="str">
        <f>IF(MX[[#This Row],[总价]]="","",MX[[#This Row],[总价]]-MX[[#This Row],[首期]])</f>
        <v/>
      </c>
      <c r="M246" s="20"/>
      <c r="N246" s="20"/>
    </row>
    <row r="247" customHeight="1" spans="2:14">
      <c r="B247" s="61"/>
      <c r="C247" s="20"/>
      <c r="D247" s="20"/>
      <c r="E247" s="60"/>
      <c r="F247" s="20"/>
      <c r="G247" s="20"/>
      <c r="H247" s="20"/>
      <c r="I247" s="62" t="str">
        <f>IF(AND(MX[[#This Row],[面积]]="",MX[[#This Row],[单价]]=""),"",MX[[#This Row],[面积]]*MX[[#This Row],[单价]])</f>
        <v/>
      </c>
      <c r="J247" s="20"/>
      <c r="K247" s="63"/>
      <c r="L247" s="62" t="str">
        <f>IF(MX[[#This Row],[总价]]="","",MX[[#This Row],[总价]]-MX[[#This Row],[首期]])</f>
        <v/>
      </c>
      <c r="M247" s="20"/>
      <c r="N247" s="20"/>
    </row>
    <row r="248" customHeight="1" spans="2:14">
      <c r="B248" s="61"/>
      <c r="C248" s="20"/>
      <c r="D248" s="20"/>
      <c r="E248" s="60"/>
      <c r="F248" s="20"/>
      <c r="G248" s="20"/>
      <c r="H248" s="20"/>
      <c r="I248" s="62" t="str">
        <f>IF(AND(MX[[#This Row],[面积]]="",MX[[#This Row],[单价]]=""),"",MX[[#This Row],[面积]]*MX[[#This Row],[单价]])</f>
        <v/>
      </c>
      <c r="J248" s="20"/>
      <c r="K248" s="63"/>
      <c r="L248" s="62" t="str">
        <f>IF(MX[[#This Row],[总价]]="","",MX[[#This Row],[总价]]-MX[[#This Row],[首期]])</f>
        <v/>
      </c>
      <c r="M248" s="20"/>
      <c r="N248" s="20"/>
    </row>
    <row r="249" customHeight="1" spans="2:14">
      <c r="B249" s="61"/>
      <c r="C249" s="20"/>
      <c r="D249" s="20"/>
      <c r="E249" s="60"/>
      <c r="F249" s="20"/>
      <c r="G249" s="20"/>
      <c r="H249" s="20"/>
      <c r="I249" s="62" t="str">
        <f>IF(AND(MX[[#This Row],[面积]]="",MX[[#This Row],[单价]]=""),"",MX[[#This Row],[面积]]*MX[[#This Row],[单价]])</f>
        <v/>
      </c>
      <c r="J249" s="20"/>
      <c r="K249" s="63"/>
      <c r="L249" s="62" t="str">
        <f>IF(MX[[#This Row],[总价]]="","",MX[[#This Row],[总价]]-MX[[#This Row],[首期]])</f>
        <v/>
      </c>
      <c r="M249" s="20"/>
      <c r="N249" s="20"/>
    </row>
    <row r="250" customHeight="1" spans="2:14">
      <c r="B250" s="61"/>
      <c r="C250" s="20"/>
      <c r="D250" s="20"/>
      <c r="E250" s="60"/>
      <c r="F250" s="20"/>
      <c r="G250" s="20"/>
      <c r="H250" s="20"/>
      <c r="I250" s="62" t="str">
        <f>IF(AND(MX[[#This Row],[面积]]="",MX[[#This Row],[单价]]=""),"",MX[[#This Row],[面积]]*MX[[#This Row],[单价]])</f>
        <v/>
      </c>
      <c r="J250" s="20"/>
      <c r="K250" s="63"/>
      <c r="L250" s="62" t="str">
        <f>IF(MX[[#This Row],[总价]]="","",MX[[#This Row],[总价]]-MX[[#This Row],[首期]])</f>
        <v/>
      </c>
      <c r="M250" s="20"/>
      <c r="N250" s="20"/>
    </row>
    <row r="251" customHeight="1" spans="2:14">
      <c r="B251" s="61"/>
      <c r="C251" s="20"/>
      <c r="D251" s="20"/>
      <c r="E251" s="60"/>
      <c r="F251" s="20"/>
      <c r="G251" s="20"/>
      <c r="H251" s="20"/>
      <c r="I251" s="62" t="str">
        <f>IF(AND(MX[[#This Row],[面积]]="",MX[[#This Row],[单价]]=""),"",MX[[#This Row],[面积]]*MX[[#This Row],[单价]])</f>
        <v/>
      </c>
      <c r="J251" s="20"/>
      <c r="K251" s="63"/>
      <c r="L251" s="62" t="str">
        <f>IF(MX[[#This Row],[总价]]="","",MX[[#This Row],[总价]]-MX[[#This Row],[首期]])</f>
        <v/>
      </c>
      <c r="M251" s="20"/>
      <c r="N251" s="20"/>
    </row>
    <row r="252" customHeight="1" spans="2:14">
      <c r="B252" s="61"/>
      <c r="C252" s="20"/>
      <c r="D252" s="20"/>
      <c r="E252" s="60"/>
      <c r="F252" s="20"/>
      <c r="G252" s="20"/>
      <c r="H252" s="20"/>
      <c r="I252" s="62" t="str">
        <f>IF(AND(MX[[#This Row],[面积]]="",MX[[#This Row],[单价]]=""),"",MX[[#This Row],[面积]]*MX[[#This Row],[单价]])</f>
        <v/>
      </c>
      <c r="J252" s="20"/>
      <c r="K252" s="63"/>
      <c r="L252" s="62" t="str">
        <f>IF(MX[[#This Row],[总价]]="","",MX[[#This Row],[总价]]-MX[[#This Row],[首期]])</f>
        <v/>
      </c>
      <c r="M252" s="20"/>
      <c r="N252" s="20"/>
    </row>
    <row r="253" customHeight="1" spans="2:14">
      <c r="B253" s="61"/>
      <c r="C253" s="20"/>
      <c r="D253" s="20"/>
      <c r="E253" s="60"/>
      <c r="F253" s="20"/>
      <c r="G253" s="20"/>
      <c r="H253" s="20"/>
      <c r="I253" s="62" t="str">
        <f>IF(AND(MX[[#This Row],[面积]]="",MX[[#This Row],[单价]]=""),"",MX[[#This Row],[面积]]*MX[[#This Row],[单价]])</f>
        <v/>
      </c>
      <c r="J253" s="20"/>
      <c r="K253" s="63"/>
      <c r="L253" s="62" t="str">
        <f>IF(MX[[#This Row],[总价]]="","",MX[[#This Row],[总价]]-MX[[#This Row],[首期]])</f>
        <v/>
      </c>
      <c r="M253" s="20"/>
      <c r="N253" s="20"/>
    </row>
    <row r="254" customHeight="1" spans="2:14">
      <c r="B254" s="61"/>
      <c r="C254" s="20"/>
      <c r="D254" s="20"/>
      <c r="E254" s="60"/>
      <c r="F254" s="20"/>
      <c r="G254" s="20"/>
      <c r="H254" s="20"/>
      <c r="I254" s="62" t="str">
        <f>IF(AND(MX[[#This Row],[面积]]="",MX[[#This Row],[单价]]=""),"",MX[[#This Row],[面积]]*MX[[#This Row],[单价]])</f>
        <v/>
      </c>
      <c r="J254" s="20"/>
      <c r="K254" s="63"/>
      <c r="L254" s="62" t="str">
        <f>IF(MX[[#This Row],[总价]]="","",MX[[#This Row],[总价]]-MX[[#This Row],[首期]])</f>
        <v/>
      </c>
      <c r="M254" s="20"/>
      <c r="N254" s="20"/>
    </row>
    <row r="255" customHeight="1" spans="2:14">
      <c r="B255" s="61"/>
      <c r="C255" s="20"/>
      <c r="D255" s="20"/>
      <c r="E255" s="60"/>
      <c r="F255" s="20"/>
      <c r="G255" s="20"/>
      <c r="H255" s="20"/>
      <c r="I255" s="62" t="str">
        <f>IF(AND(MX[[#This Row],[面积]]="",MX[[#This Row],[单价]]=""),"",MX[[#This Row],[面积]]*MX[[#This Row],[单价]])</f>
        <v/>
      </c>
      <c r="J255" s="20"/>
      <c r="K255" s="63"/>
      <c r="L255" s="62" t="str">
        <f>IF(MX[[#This Row],[总价]]="","",MX[[#This Row],[总价]]-MX[[#This Row],[首期]])</f>
        <v/>
      </c>
      <c r="M255" s="20"/>
      <c r="N255" s="20"/>
    </row>
    <row r="256" customHeight="1" spans="2:14">
      <c r="B256" s="61"/>
      <c r="C256" s="20"/>
      <c r="D256" s="20"/>
      <c r="E256" s="60"/>
      <c r="F256" s="20"/>
      <c r="G256" s="20"/>
      <c r="H256" s="20"/>
      <c r="I256" s="62" t="str">
        <f>IF(AND(MX[[#This Row],[面积]]="",MX[[#This Row],[单价]]=""),"",MX[[#This Row],[面积]]*MX[[#This Row],[单价]])</f>
        <v/>
      </c>
      <c r="J256" s="20"/>
      <c r="K256" s="63"/>
      <c r="L256" s="62" t="str">
        <f>IF(MX[[#This Row],[总价]]="","",MX[[#This Row],[总价]]-MX[[#This Row],[首期]])</f>
        <v/>
      </c>
      <c r="M256" s="20"/>
      <c r="N256" s="20"/>
    </row>
    <row r="257" customHeight="1" spans="2:14">
      <c r="B257" s="61"/>
      <c r="C257" s="20"/>
      <c r="D257" s="20"/>
      <c r="E257" s="60"/>
      <c r="F257" s="20"/>
      <c r="G257" s="20"/>
      <c r="H257" s="20"/>
      <c r="I257" s="62" t="str">
        <f>IF(AND(MX[[#This Row],[面积]]="",MX[[#This Row],[单价]]=""),"",MX[[#This Row],[面积]]*MX[[#This Row],[单价]])</f>
        <v/>
      </c>
      <c r="J257" s="20"/>
      <c r="K257" s="63"/>
      <c r="L257" s="62" t="str">
        <f>IF(MX[[#This Row],[总价]]="","",MX[[#This Row],[总价]]-MX[[#This Row],[首期]])</f>
        <v/>
      </c>
      <c r="M257" s="20"/>
      <c r="N257" s="20"/>
    </row>
    <row r="258" customHeight="1" spans="2:14">
      <c r="B258" s="61"/>
      <c r="C258" s="20"/>
      <c r="D258" s="20"/>
      <c r="E258" s="60"/>
      <c r="F258" s="20"/>
      <c r="G258" s="20"/>
      <c r="H258" s="20"/>
      <c r="I258" s="62" t="str">
        <f>IF(AND(MX[[#This Row],[面积]]="",MX[[#This Row],[单价]]=""),"",MX[[#This Row],[面积]]*MX[[#This Row],[单价]])</f>
        <v/>
      </c>
      <c r="J258" s="20"/>
      <c r="K258" s="63"/>
      <c r="L258" s="62" t="str">
        <f>IF(MX[[#This Row],[总价]]="","",MX[[#This Row],[总价]]-MX[[#This Row],[首期]])</f>
        <v/>
      </c>
      <c r="M258" s="20"/>
      <c r="N258" s="20"/>
    </row>
    <row r="259" customHeight="1" spans="2:14">
      <c r="B259" s="61"/>
      <c r="C259" s="20"/>
      <c r="D259" s="20"/>
      <c r="E259" s="60"/>
      <c r="F259" s="20"/>
      <c r="G259" s="20"/>
      <c r="H259" s="20"/>
      <c r="I259" s="62" t="str">
        <f>IF(AND(MX[[#This Row],[面积]]="",MX[[#This Row],[单价]]=""),"",MX[[#This Row],[面积]]*MX[[#This Row],[单价]])</f>
        <v/>
      </c>
      <c r="J259" s="20"/>
      <c r="K259" s="63"/>
      <c r="L259" s="62" t="str">
        <f>IF(MX[[#This Row],[总价]]="","",MX[[#This Row],[总价]]-MX[[#This Row],[首期]])</f>
        <v/>
      </c>
      <c r="M259" s="20"/>
      <c r="N259" s="20"/>
    </row>
    <row r="260" customHeight="1" spans="2:14">
      <c r="B260" s="61"/>
      <c r="C260" s="20"/>
      <c r="D260" s="20"/>
      <c r="E260" s="60"/>
      <c r="F260" s="20"/>
      <c r="G260" s="20"/>
      <c r="H260" s="20"/>
      <c r="I260" s="62" t="str">
        <f>IF(AND(MX[[#This Row],[面积]]="",MX[[#This Row],[单价]]=""),"",MX[[#This Row],[面积]]*MX[[#This Row],[单价]])</f>
        <v/>
      </c>
      <c r="J260" s="20"/>
      <c r="K260" s="63"/>
      <c r="L260" s="62" t="str">
        <f>IF(MX[[#This Row],[总价]]="","",MX[[#This Row],[总价]]-MX[[#This Row],[首期]])</f>
        <v/>
      </c>
      <c r="M260" s="20"/>
      <c r="N260" s="20"/>
    </row>
    <row r="261" customHeight="1" spans="2:14">
      <c r="B261" s="61"/>
      <c r="C261" s="20"/>
      <c r="D261" s="20"/>
      <c r="E261" s="60"/>
      <c r="F261" s="20"/>
      <c r="G261" s="20"/>
      <c r="H261" s="20"/>
      <c r="I261" s="62" t="str">
        <f>IF(AND(MX[[#This Row],[面积]]="",MX[[#This Row],[单价]]=""),"",MX[[#This Row],[面积]]*MX[[#This Row],[单价]])</f>
        <v/>
      </c>
      <c r="J261" s="20"/>
      <c r="K261" s="63"/>
      <c r="L261" s="62" t="str">
        <f>IF(MX[[#This Row],[总价]]="","",MX[[#This Row],[总价]]-MX[[#This Row],[首期]])</f>
        <v/>
      </c>
      <c r="M261" s="20"/>
      <c r="N261" s="20"/>
    </row>
    <row r="262" customHeight="1" spans="2:14">
      <c r="B262" s="61"/>
      <c r="C262" s="20"/>
      <c r="D262" s="20"/>
      <c r="E262" s="60"/>
      <c r="F262" s="20"/>
      <c r="G262" s="20"/>
      <c r="H262" s="20"/>
      <c r="I262" s="62" t="str">
        <f>IF(AND(MX[[#This Row],[面积]]="",MX[[#This Row],[单价]]=""),"",MX[[#This Row],[面积]]*MX[[#This Row],[单价]])</f>
        <v/>
      </c>
      <c r="J262" s="20"/>
      <c r="K262" s="63"/>
      <c r="L262" s="62" t="str">
        <f>IF(MX[[#This Row],[总价]]="","",MX[[#This Row],[总价]]-MX[[#This Row],[首期]])</f>
        <v/>
      </c>
      <c r="M262" s="20"/>
      <c r="N262" s="20"/>
    </row>
    <row r="263" customHeight="1" spans="2:14">
      <c r="B263" s="61"/>
      <c r="C263" s="20"/>
      <c r="D263" s="20"/>
      <c r="E263" s="60"/>
      <c r="F263" s="20"/>
      <c r="G263" s="20"/>
      <c r="H263" s="20"/>
      <c r="I263" s="62" t="str">
        <f>IF(AND(MX[[#This Row],[面积]]="",MX[[#This Row],[单价]]=""),"",MX[[#This Row],[面积]]*MX[[#This Row],[单价]])</f>
        <v/>
      </c>
      <c r="J263" s="20"/>
      <c r="K263" s="63"/>
      <c r="L263" s="62" t="str">
        <f>IF(MX[[#This Row],[总价]]="","",MX[[#This Row],[总价]]-MX[[#This Row],[首期]])</f>
        <v/>
      </c>
      <c r="M263" s="20"/>
      <c r="N263" s="20"/>
    </row>
    <row r="264" customHeight="1" spans="2:14">
      <c r="B264" s="61"/>
      <c r="C264" s="20"/>
      <c r="D264" s="20"/>
      <c r="E264" s="60"/>
      <c r="F264" s="20"/>
      <c r="G264" s="20"/>
      <c r="H264" s="20"/>
      <c r="I264" s="62" t="str">
        <f>IF(AND(MX[[#This Row],[面积]]="",MX[[#This Row],[单价]]=""),"",MX[[#This Row],[面积]]*MX[[#This Row],[单价]])</f>
        <v/>
      </c>
      <c r="J264" s="20"/>
      <c r="K264" s="63"/>
      <c r="L264" s="62" t="str">
        <f>IF(MX[[#This Row],[总价]]="","",MX[[#This Row],[总价]]-MX[[#This Row],[首期]])</f>
        <v/>
      </c>
      <c r="M264" s="20"/>
      <c r="N264" s="20"/>
    </row>
    <row r="265" customHeight="1" spans="2:14">
      <c r="B265" s="61"/>
      <c r="C265" s="20"/>
      <c r="D265" s="20"/>
      <c r="E265" s="60"/>
      <c r="F265" s="20"/>
      <c r="G265" s="20"/>
      <c r="H265" s="20"/>
      <c r="I265" s="62" t="str">
        <f>IF(AND(MX[[#This Row],[面积]]="",MX[[#This Row],[单价]]=""),"",MX[[#This Row],[面积]]*MX[[#This Row],[单价]])</f>
        <v/>
      </c>
      <c r="J265" s="20"/>
      <c r="K265" s="63"/>
      <c r="L265" s="62" t="str">
        <f>IF(MX[[#This Row],[总价]]="","",MX[[#This Row],[总价]]-MX[[#This Row],[首期]])</f>
        <v/>
      </c>
      <c r="M265" s="20"/>
      <c r="N265" s="20"/>
    </row>
    <row r="266" customHeight="1" spans="2:14">
      <c r="B266" s="61"/>
      <c r="C266" s="20"/>
      <c r="D266" s="20"/>
      <c r="E266" s="60"/>
      <c r="F266" s="20"/>
      <c r="G266" s="20"/>
      <c r="H266" s="20"/>
      <c r="I266" s="62" t="str">
        <f>IF(AND(MX[[#This Row],[面积]]="",MX[[#This Row],[单价]]=""),"",MX[[#This Row],[面积]]*MX[[#This Row],[单价]])</f>
        <v/>
      </c>
      <c r="J266" s="20"/>
      <c r="K266" s="63"/>
      <c r="L266" s="62" t="str">
        <f>IF(MX[[#This Row],[总价]]="","",MX[[#This Row],[总价]]-MX[[#This Row],[首期]])</f>
        <v/>
      </c>
      <c r="M266" s="20"/>
      <c r="N266" s="20"/>
    </row>
    <row r="267" customHeight="1" spans="2:14">
      <c r="B267" s="61"/>
      <c r="C267" s="20"/>
      <c r="D267" s="20"/>
      <c r="E267" s="60"/>
      <c r="F267" s="20"/>
      <c r="G267" s="20"/>
      <c r="H267" s="20"/>
      <c r="I267" s="62" t="str">
        <f>IF(AND(MX[[#This Row],[面积]]="",MX[[#This Row],[单价]]=""),"",MX[[#This Row],[面积]]*MX[[#This Row],[单价]])</f>
        <v/>
      </c>
      <c r="J267" s="20"/>
      <c r="K267" s="63"/>
      <c r="L267" s="62" t="str">
        <f>IF(MX[[#This Row],[总价]]="","",MX[[#This Row],[总价]]-MX[[#This Row],[首期]])</f>
        <v/>
      </c>
      <c r="M267" s="20"/>
      <c r="N267" s="20"/>
    </row>
    <row r="268" customHeight="1" spans="2:14">
      <c r="B268" s="61"/>
      <c r="C268" s="20"/>
      <c r="D268" s="20"/>
      <c r="E268" s="60"/>
      <c r="F268" s="20"/>
      <c r="G268" s="20"/>
      <c r="H268" s="20"/>
      <c r="I268" s="62" t="str">
        <f>IF(AND(MX[[#This Row],[面积]]="",MX[[#This Row],[单价]]=""),"",MX[[#This Row],[面积]]*MX[[#This Row],[单价]])</f>
        <v/>
      </c>
      <c r="J268" s="20"/>
      <c r="K268" s="63"/>
      <c r="L268" s="62" t="str">
        <f>IF(MX[[#This Row],[总价]]="","",MX[[#This Row],[总价]]-MX[[#This Row],[首期]])</f>
        <v/>
      </c>
      <c r="M268" s="20"/>
      <c r="N268" s="20"/>
    </row>
    <row r="269" customHeight="1" spans="2:14">
      <c r="B269" s="61"/>
      <c r="C269" s="20"/>
      <c r="D269" s="20"/>
      <c r="E269" s="60"/>
      <c r="F269" s="20"/>
      <c r="G269" s="20"/>
      <c r="H269" s="20"/>
      <c r="I269" s="62" t="str">
        <f>IF(AND(MX[[#This Row],[面积]]="",MX[[#This Row],[单价]]=""),"",MX[[#This Row],[面积]]*MX[[#This Row],[单价]])</f>
        <v/>
      </c>
      <c r="J269" s="20"/>
      <c r="K269" s="63"/>
      <c r="L269" s="62" t="str">
        <f>IF(MX[[#This Row],[总价]]="","",MX[[#This Row],[总价]]-MX[[#This Row],[首期]])</f>
        <v/>
      </c>
      <c r="M269" s="20"/>
      <c r="N269" s="20"/>
    </row>
    <row r="270" customHeight="1" spans="2:14">
      <c r="B270" s="61"/>
      <c r="C270" s="20"/>
      <c r="D270" s="20"/>
      <c r="E270" s="60"/>
      <c r="F270" s="20"/>
      <c r="G270" s="20"/>
      <c r="H270" s="20"/>
      <c r="I270" s="62" t="str">
        <f>IF(AND(MX[[#This Row],[面积]]="",MX[[#This Row],[单价]]=""),"",MX[[#This Row],[面积]]*MX[[#This Row],[单价]])</f>
        <v/>
      </c>
      <c r="J270" s="20"/>
      <c r="K270" s="63"/>
      <c r="L270" s="62" t="str">
        <f>IF(MX[[#This Row],[总价]]="","",MX[[#This Row],[总价]]-MX[[#This Row],[首期]])</f>
        <v/>
      </c>
      <c r="M270" s="20"/>
      <c r="N270" s="20"/>
    </row>
    <row r="271" customHeight="1" spans="2:14">
      <c r="B271" s="61"/>
      <c r="C271" s="20"/>
      <c r="D271" s="20"/>
      <c r="E271" s="60"/>
      <c r="F271" s="20"/>
      <c r="G271" s="20"/>
      <c r="H271" s="20"/>
      <c r="I271" s="62" t="str">
        <f>IF(AND(MX[[#This Row],[面积]]="",MX[[#This Row],[单价]]=""),"",MX[[#This Row],[面积]]*MX[[#This Row],[单价]])</f>
        <v/>
      </c>
      <c r="J271" s="20"/>
      <c r="K271" s="63"/>
      <c r="L271" s="62" t="str">
        <f>IF(MX[[#This Row],[总价]]="","",MX[[#This Row],[总价]]-MX[[#This Row],[首期]])</f>
        <v/>
      </c>
      <c r="M271" s="20"/>
      <c r="N271" s="20"/>
    </row>
    <row r="272" customHeight="1" spans="2:14">
      <c r="B272" s="61"/>
      <c r="C272" s="20"/>
      <c r="D272" s="20"/>
      <c r="E272" s="60"/>
      <c r="F272" s="20"/>
      <c r="G272" s="20"/>
      <c r="H272" s="20"/>
      <c r="I272" s="62" t="str">
        <f>IF(AND(MX[[#This Row],[面积]]="",MX[[#This Row],[单价]]=""),"",MX[[#This Row],[面积]]*MX[[#This Row],[单价]])</f>
        <v/>
      </c>
      <c r="J272" s="20"/>
      <c r="K272" s="63"/>
      <c r="L272" s="62" t="str">
        <f>IF(MX[[#This Row],[总价]]="","",MX[[#This Row],[总价]]-MX[[#This Row],[首期]])</f>
        <v/>
      </c>
      <c r="M272" s="20"/>
      <c r="N272" s="20"/>
    </row>
    <row r="273" customHeight="1" spans="2:14">
      <c r="B273" s="61"/>
      <c r="C273" s="20"/>
      <c r="D273" s="20"/>
      <c r="E273" s="60"/>
      <c r="F273" s="20"/>
      <c r="G273" s="20"/>
      <c r="H273" s="20"/>
      <c r="I273" s="62" t="str">
        <f>IF(AND(MX[[#This Row],[面积]]="",MX[[#This Row],[单价]]=""),"",MX[[#This Row],[面积]]*MX[[#This Row],[单价]])</f>
        <v/>
      </c>
      <c r="J273" s="20"/>
      <c r="K273" s="63"/>
      <c r="L273" s="62" t="str">
        <f>IF(MX[[#This Row],[总价]]="","",MX[[#This Row],[总价]]-MX[[#This Row],[首期]])</f>
        <v/>
      </c>
      <c r="M273" s="20"/>
      <c r="N273" s="20"/>
    </row>
    <row r="274" customHeight="1" spans="2:14">
      <c r="B274" s="61"/>
      <c r="C274" s="20"/>
      <c r="D274" s="20"/>
      <c r="E274" s="60"/>
      <c r="F274" s="20"/>
      <c r="G274" s="20"/>
      <c r="H274" s="20"/>
      <c r="I274" s="62" t="str">
        <f>IF(AND(MX[[#This Row],[面积]]="",MX[[#This Row],[单价]]=""),"",MX[[#This Row],[面积]]*MX[[#This Row],[单价]])</f>
        <v/>
      </c>
      <c r="J274" s="20"/>
      <c r="K274" s="63"/>
      <c r="L274" s="62" t="str">
        <f>IF(MX[[#This Row],[总价]]="","",MX[[#This Row],[总价]]-MX[[#This Row],[首期]])</f>
        <v/>
      </c>
      <c r="M274" s="20"/>
      <c r="N274" s="20"/>
    </row>
    <row r="275" customHeight="1" spans="2:14">
      <c r="B275" s="61"/>
      <c r="C275" s="20"/>
      <c r="D275" s="20"/>
      <c r="E275" s="60"/>
      <c r="F275" s="20"/>
      <c r="G275" s="20"/>
      <c r="H275" s="20"/>
      <c r="I275" s="62" t="str">
        <f>IF(AND(MX[[#This Row],[面积]]="",MX[[#This Row],[单价]]=""),"",MX[[#This Row],[面积]]*MX[[#This Row],[单价]])</f>
        <v/>
      </c>
      <c r="J275" s="20"/>
      <c r="K275" s="63"/>
      <c r="L275" s="62" t="str">
        <f>IF(MX[[#This Row],[总价]]="","",MX[[#This Row],[总价]]-MX[[#This Row],[首期]])</f>
        <v/>
      </c>
      <c r="M275" s="20"/>
      <c r="N275" s="20"/>
    </row>
    <row r="276" customHeight="1" spans="2:14">
      <c r="B276" s="61"/>
      <c r="C276" s="20"/>
      <c r="D276" s="20"/>
      <c r="E276" s="60"/>
      <c r="F276" s="20"/>
      <c r="G276" s="20"/>
      <c r="H276" s="20"/>
      <c r="I276" s="62" t="str">
        <f>IF(AND(MX[[#This Row],[面积]]="",MX[[#This Row],[单价]]=""),"",MX[[#This Row],[面积]]*MX[[#This Row],[单价]])</f>
        <v/>
      </c>
      <c r="J276" s="20"/>
      <c r="K276" s="63"/>
      <c r="L276" s="62" t="str">
        <f>IF(MX[[#This Row],[总价]]="","",MX[[#This Row],[总价]]-MX[[#This Row],[首期]])</f>
        <v/>
      </c>
      <c r="M276" s="20"/>
      <c r="N276" s="20"/>
    </row>
    <row r="277" customHeight="1" spans="2:14">
      <c r="B277" s="61"/>
      <c r="C277" s="20"/>
      <c r="D277" s="20"/>
      <c r="E277" s="60"/>
      <c r="F277" s="20"/>
      <c r="G277" s="20"/>
      <c r="H277" s="20"/>
      <c r="I277" s="62" t="str">
        <f>IF(AND(MX[[#This Row],[面积]]="",MX[[#This Row],[单价]]=""),"",MX[[#This Row],[面积]]*MX[[#This Row],[单价]])</f>
        <v/>
      </c>
      <c r="J277" s="20"/>
      <c r="K277" s="63"/>
      <c r="L277" s="62" t="str">
        <f>IF(MX[[#This Row],[总价]]="","",MX[[#This Row],[总价]]-MX[[#This Row],[首期]])</f>
        <v/>
      </c>
      <c r="M277" s="20"/>
      <c r="N277" s="20"/>
    </row>
    <row r="278" customHeight="1" spans="2:14">
      <c r="B278" s="61"/>
      <c r="C278" s="20"/>
      <c r="D278" s="20"/>
      <c r="E278" s="60"/>
      <c r="F278" s="20"/>
      <c r="G278" s="20"/>
      <c r="H278" s="20"/>
      <c r="I278" s="62" t="str">
        <f>IF(AND(MX[[#This Row],[面积]]="",MX[[#This Row],[单价]]=""),"",MX[[#This Row],[面积]]*MX[[#This Row],[单价]])</f>
        <v/>
      </c>
      <c r="J278" s="20"/>
      <c r="K278" s="63"/>
      <c r="L278" s="62" t="str">
        <f>IF(MX[[#This Row],[总价]]="","",MX[[#This Row],[总价]]-MX[[#This Row],[首期]])</f>
        <v/>
      </c>
      <c r="M278" s="20"/>
      <c r="N278" s="20"/>
    </row>
    <row r="279" customHeight="1" spans="2:14">
      <c r="B279" s="61"/>
      <c r="C279" s="20"/>
      <c r="D279" s="20"/>
      <c r="E279" s="60"/>
      <c r="F279" s="20"/>
      <c r="G279" s="20"/>
      <c r="H279" s="20"/>
      <c r="I279" s="62" t="str">
        <f>IF(AND(MX[[#This Row],[面积]]="",MX[[#This Row],[单价]]=""),"",MX[[#This Row],[面积]]*MX[[#This Row],[单价]])</f>
        <v/>
      </c>
      <c r="J279" s="20"/>
      <c r="K279" s="63"/>
      <c r="L279" s="62" t="str">
        <f>IF(MX[[#This Row],[总价]]="","",MX[[#This Row],[总价]]-MX[[#This Row],[首期]])</f>
        <v/>
      </c>
      <c r="M279" s="20"/>
      <c r="N279" s="20"/>
    </row>
    <row r="280" customHeight="1" spans="2:14">
      <c r="B280" s="61"/>
      <c r="C280" s="20"/>
      <c r="D280" s="20"/>
      <c r="E280" s="60"/>
      <c r="F280" s="20"/>
      <c r="G280" s="20"/>
      <c r="H280" s="20"/>
      <c r="I280" s="62" t="str">
        <f>IF(AND(MX[[#This Row],[面积]]="",MX[[#This Row],[单价]]=""),"",MX[[#This Row],[面积]]*MX[[#This Row],[单价]])</f>
        <v/>
      </c>
      <c r="J280" s="20"/>
      <c r="K280" s="63"/>
      <c r="L280" s="62" t="str">
        <f>IF(MX[[#This Row],[总价]]="","",MX[[#This Row],[总价]]-MX[[#This Row],[首期]])</f>
        <v/>
      </c>
      <c r="M280" s="20"/>
      <c r="N280" s="20"/>
    </row>
    <row r="281" customHeight="1" spans="2:14">
      <c r="B281" s="61"/>
      <c r="C281" s="20"/>
      <c r="D281" s="20"/>
      <c r="E281" s="60"/>
      <c r="F281" s="20"/>
      <c r="G281" s="20"/>
      <c r="H281" s="20"/>
      <c r="I281" s="62" t="str">
        <f>IF(AND(MX[[#This Row],[面积]]="",MX[[#This Row],[单价]]=""),"",MX[[#This Row],[面积]]*MX[[#This Row],[单价]])</f>
        <v/>
      </c>
      <c r="J281" s="20"/>
      <c r="K281" s="63"/>
      <c r="L281" s="62" t="str">
        <f>IF(MX[[#This Row],[总价]]="","",MX[[#This Row],[总价]]-MX[[#This Row],[首期]])</f>
        <v/>
      </c>
      <c r="M281" s="20"/>
      <c r="N281" s="20"/>
    </row>
    <row r="282" customHeight="1" spans="2:14">
      <c r="B282" s="61"/>
      <c r="C282" s="20"/>
      <c r="D282" s="20"/>
      <c r="E282" s="60"/>
      <c r="F282" s="20"/>
      <c r="G282" s="20"/>
      <c r="H282" s="20"/>
      <c r="I282" s="62" t="str">
        <f>IF(AND(MX[[#This Row],[面积]]="",MX[[#This Row],[单价]]=""),"",MX[[#This Row],[面积]]*MX[[#This Row],[单价]])</f>
        <v/>
      </c>
      <c r="J282" s="20"/>
      <c r="K282" s="63"/>
      <c r="L282" s="62" t="str">
        <f>IF(MX[[#This Row],[总价]]="","",MX[[#This Row],[总价]]-MX[[#This Row],[首期]])</f>
        <v/>
      </c>
      <c r="M282" s="20"/>
      <c r="N282" s="20"/>
    </row>
    <row r="283" customHeight="1" spans="2:14">
      <c r="B283" s="61"/>
      <c r="C283" s="20"/>
      <c r="D283" s="20"/>
      <c r="E283" s="60"/>
      <c r="F283" s="20"/>
      <c r="G283" s="20"/>
      <c r="H283" s="20"/>
      <c r="I283" s="62" t="str">
        <f>IF(AND(MX[[#This Row],[面积]]="",MX[[#This Row],[单价]]=""),"",MX[[#This Row],[面积]]*MX[[#This Row],[单价]])</f>
        <v/>
      </c>
      <c r="J283" s="20"/>
      <c r="K283" s="63"/>
      <c r="L283" s="62" t="str">
        <f>IF(MX[[#This Row],[总价]]="","",MX[[#This Row],[总价]]-MX[[#This Row],[首期]])</f>
        <v/>
      </c>
      <c r="M283" s="20"/>
      <c r="N283" s="20"/>
    </row>
    <row r="284" customHeight="1" spans="2:14">
      <c r="B284" s="61"/>
      <c r="C284" s="20"/>
      <c r="D284" s="20"/>
      <c r="E284" s="60"/>
      <c r="F284" s="20"/>
      <c r="G284" s="20"/>
      <c r="H284" s="20"/>
      <c r="I284" s="62" t="str">
        <f>IF(AND(MX[[#This Row],[面积]]="",MX[[#This Row],[单价]]=""),"",MX[[#This Row],[面积]]*MX[[#This Row],[单价]])</f>
        <v/>
      </c>
      <c r="J284" s="20"/>
      <c r="K284" s="63"/>
      <c r="L284" s="62" t="str">
        <f>IF(MX[[#This Row],[总价]]="","",MX[[#This Row],[总价]]-MX[[#This Row],[首期]])</f>
        <v/>
      </c>
      <c r="M284" s="20"/>
      <c r="N284" s="20"/>
    </row>
    <row r="285" customHeight="1" spans="2:14">
      <c r="B285" s="61"/>
      <c r="C285" s="20"/>
      <c r="D285" s="20"/>
      <c r="E285" s="60"/>
      <c r="F285" s="20"/>
      <c r="G285" s="20"/>
      <c r="H285" s="20"/>
      <c r="I285" s="62" t="str">
        <f>IF(AND(MX[[#This Row],[面积]]="",MX[[#This Row],[单价]]=""),"",MX[[#This Row],[面积]]*MX[[#This Row],[单价]])</f>
        <v/>
      </c>
      <c r="J285" s="20"/>
      <c r="K285" s="63"/>
      <c r="L285" s="62" t="str">
        <f>IF(MX[[#This Row],[总价]]="","",MX[[#This Row],[总价]]-MX[[#This Row],[首期]])</f>
        <v/>
      </c>
      <c r="M285" s="20"/>
      <c r="N285" s="20"/>
    </row>
    <row r="286" customHeight="1" spans="2:14">
      <c r="B286" s="61"/>
      <c r="C286" s="20"/>
      <c r="D286" s="20"/>
      <c r="E286" s="60"/>
      <c r="F286" s="20"/>
      <c r="G286" s="20"/>
      <c r="H286" s="20"/>
      <c r="I286" s="62" t="str">
        <f>IF(AND(MX[[#This Row],[面积]]="",MX[[#This Row],[单价]]=""),"",MX[[#This Row],[面积]]*MX[[#This Row],[单价]])</f>
        <v/>
      </c>
      <c r="J286" s="20"/>
      <c r="K286" s="63"/>
      <c r="L286" s="62" t="str">
        <f>IF(MX[[#This Row],[总价]]="","",MX[[#This Row],[总价]]-MX[[#This Row],[首期]])</f>
        <v/>
      </c>
      <c r="M286" s="20"/>
      <c r="N286" s="20"/>
    </row>
    <row r="287" customHeight="1" spans="2:14">
      <c r="B287" s="61"/>
      <c r="C287" s="20"/>
      <c r="D287" s="20"/>
      <c r="E287" s="60"/>
      <c r="F287" s="20"/>
      <c r="G287" s="20"/>
      <c r="H287" s="20"/>
      <c r="I287" s="62" t="str">
        <f>IF(AND(MX[[#This Row],[面积]]="",MX[[#This Row],[单价]]=""),"",MX[[#This Row],[面积]]*MX[[#This Row],[单价]])</f>
        <v/>
      </c>
      <c r="J287" s="20"/>
      <c r="K287" s="63"/>
      <c r="L287" s="62" t="str">
        <f>IF(MX[[#This Row],[总价]]="","",MX[[#This Row],[总价]]-MX[[#This Row],[首期]])</f>
        <v/>
      </c>
      <c r="M287" s="20"/>
      <c r="N287" s="20"/>
    </row>
    <row r="288" customHeight="1" spans="2:14">
      <c r="B288" s="61"/>
      <c r="C288" s="20"/>
      <c r="D288" s="20"/>
      <c r="E288" s="60"/>
      <c r="F288" s="20"/>
      <c r="G288" s="20"/>
      <c r="H288" s="20"/>
      <c r="I288" s="62" t="str">
        <f>IF(AND(MX[[#This Row],[面积]]="",MX[[#This Row],[单价]]=""),"",MX[[#This Row],[面积]]*MX[[#This Row],[单价]])</f>
        <v/>
      </c>
      <c r="J288" s="20"/>
      <c r="K288" s="63"/>
      <c r="L288" s="62" t="str">
        <f>IF(MX[[#This Row],[总价]]="","",MX[[#This Row],[总价]]-MX[[#This Row],[首期]])</f>
        <v/>
      </c>
      <c r="M288" s="20"/>
      <c r="N288" s="20"/>
    </row>
    <row r="289" customHeight="1" spans="2:14">
      <c r="B289" s="61"/>
      <c r="C289" s="20"/>
      <c r="D289" s="20"/>
      <c r="E289" s="60"/>
      <c r="F289" s="20"/>
      <c r="G289" s="20"/>
      <c r="H289" s="20"/>
      <c r="I289" s="62" t="str">
        <f>IF(AND(MX[[#This Row],[面积]]="",MX[[#This Row],[单价]]=""),"",MX[[#This Row],[面积]]*MX[[#This Row],[单价]])</f>
        <v/>
      </c>
      <c r="J289" s="20"/>
      <c r="K289" s="63"/>
      <c r="L289" s="62" t="str">
        <f>IF(MX[[#This Row],[总价]]="","",MX[[#This Row],[总价]]-MX[[#This Row],[首期]])</f>
        <v/>
      </c>
      <c r="M289" s="20"/>
      <c r="N289" s="20"/>
    </row>
    <row r="290" customHeight="1" spans="2:14">
      <c r="B290" s="61"/>
      <c r="C290" s="20"/>
      <c r="D290" s="20"/>
      <c r="E290" s="60"/>
      <c r="F290" s="20"/>
      <c r="G290" s="20"/>
      <c r="H290" s="20"/>
      <c r="I290" s="62" t="str">
        <f>IF(AND(MX[[#This Row],[面积]]="",MX[[#This Row],[单价]]=""),"",MX[[#This Row],[面积]]*MX[[#This Row],[单价]])</f>
        <v/>
      </c>
      <c r="J290" s="20"/>
      <c r="K290" s="63"/>
      <c r="L290" s="62" t="str">
        <f>IF(MX[[#This Row],[总价]]="","",MX[[#This Row],[总价]]-MX[[#This Row],[首期]])</f>
        <v/>
      </c>
      <c r="M290" s="20"/>
      <c r="N290" s="20"/>
    </row>
    <row r="291" customHeight="1" spans="2:14">
      <c r="B291" s="61"/>
      <c r="C291" s="20"/>
      <c r="D291" s="20"/>
      <c r="E291" s="60"/>
      <c r="F291" s="20"/>
      <c r="G291" s="20"/>
      <c r="H291" s="20"/>
      <c r="I291" s="62" t="str">
        <f>IF(AND(MX[[#This Row],[面积]]="",MX[[#This Row],[单价]]=""),"",MX[[#This Row],[面积]]*MX[[#This Row],[单价]])</f>
        <v/>
      </c>
      <c r="J291" s="20"/>
      <c r="K291" s="63"/>
      <c r="L291" s="62" t="str">
        <f>IF(MX[[#This Row],[总价]]="","",MX[[#This Row],[总价]]-MX[[#This Row],[首期]])</f>
        <v/>
      </c>
      <c r="M291" s="20"/>
      <c r="N291" s="20"/>
    </row>
    <row r="292" customHeight="1" spans="2:14">
      <c r="B292" s="61"/>
      <c r="C292" s="20"/>
      <c r="D292" s="20"/>
      <c r="E292" s="60"/>
      <c r="F292" s="20"/>
      <c r="G292" s="20"/>
      <c r="H292" s="20"/>
      <c r="I292" s="62" t="str">
        <f>IF(AND(MX[[#This Row],[面积]]="",MX[[#This Row],[单价]]=""),"",MX[[#This Row],[面积]]*MX[[#This Row],[单价]])</f>
        <v/>
      </c>
      <c r="J292" s="20"/>
      <c r="K292" s="63"/>
      <c r="L292" s="62" t="str">
        <f>IF(MX[[#This Row],[总价]]="","",MX[[#This Row],[总价]]-MX[[#This Row],[首期]])</f>
        <v/>
      </c>
      <c r="M292" s="20"/>
      <c r="N292" s="20"/>
    </row>
    <row r="293" customHeight="1" spans="2:14">
      <c r="B293" s="61"/>
      <c r="C293" s="20"/>
      <c r="D293" s="20"/>
      <c r="E293" s="60"/>
      <c r="F293" s="20"/>
      <c r="G293" s="20"/>
      <c r="H293" s="20"/>
      <c r="I293" s="62" t="str">
        <f>IF(AND(MX[[#This Row],[面积]]="",MX[[#This Row],[单价]]=""),"",MX[[#This Row],[面积]]*MX[[#This Row],[单价]])</f>
        <v/>
      </c>
      <c r="J293" s="20"/>
      <c r="K293" s="63"/>
      <c r="L293" s="62" t="str">
        <f>IF(MX[[#This Row],[总价]]="","",MX[[#This Row],[总价]]-MX[[#This Row],[首期]])</f>
        <v/>
      </c>
      <c r="M293" s="20"/>
      <c r="N293" s="20"/>
    </row>
    <row r="294" customHeight="1" spans="2:14">
      <c r="B294" s="61"/>
      <c r="C294" s="20"/>
      <c r="D294" s="20"/>
      <c r="E294" s="60"/>
      <c r="F294" s="20"/>
      <c r="G294" s="20"/>
      <c r="H294" s="20"/>
      <c r="I294" s="62" t="str">
        <f>IF(AND(MX[[#This Row],[面积]]="",MX[[#This Row],[单价]]=""),"",MX[[#This Row],[面积]]*MX[[#This Row],[单价]])</f>
        <v/>
      </c>
      <c r="J294" s="20"/>
      <c r="K294" s="63"/>
      <c r="L294" s="62" t="str">
        <f>IF(MX[[#This Row],[总价]]="","",MX[[#This Row],[总价]]-MX[[#This Row],[首期]])</f>
        <v/>
      </c>
      <c r="M294" s="20"/>
      <c r="N294" s="20"/>
    </row>
    <row r="295" customHeight="1" spans="2:14">
      <c r="B295" s="61"/>
      <c r="C295" s="20"/>
      <c r="D295" s="20"/>
      <c r="E295" s="60"/>
      <c r="F295" s="20"/>
      <c r="G295" s="20"/>
      <c r="H295" s="20"/>
      <c r="I295" s="62" t="str">
        <f>IF(AND(MX[[#This Row],[面积]]="",MX[[#This Row],[单价]]=""),"",MX[[#This Row],[面积]]*MX[[#This Row],[单价]])</f>
        <v/>
      </c>
      <c r="J295" s="20"/>
      <c r="K295" s="63"/>
      <c r="L295" s="62" t="str">
        <f>IF(MX[[#This Row],[总价]]="","",MX[[#This Row],[总价]]-MX[[#This Row],[首期]])</f>
        <v/>
      </c>
      <c r="M295" s="20"/>
      <c r="N295" s="20"/>
    </row>
    <row r="296" customHeight="1" spans="2:14">
      <c r="B296" s="61"/>
      <c r="C296" s="20"/>
      <c r="D296" s="20"/>
      <c r="E296" s="60"/>
      <c r="F296" s="20"/>
      <c r="G296" s="20"/>
      <c r="H296" s="20"/>
      <c r="I296" s="62" t="str">
        <f>IF(AND(MX[[#This Row],[面积]]="",MX[[#This Row],[单价]]=""),"",MX[[#This Row],[面积]]*MX[[#This Row],[单价]])</f>
        <v/>
      </c>
      <c r="J296" s="20"/>
      <c r="K296" s="63"/>
      <c r="L296" s="62" t="str">
        <f>IF(MX[[#This Row],[总价]]="","",MX[[#This Row],[总价]]-MX[[#This Row],[首期]])</f>
        <v/>
      </c>
      <c r="M296" s="20"/>
      <c r="N296" s="20"/>
    </row>
    <row r="297" customHeight="1" spans="2:14">
      <c r="B297" s="61"/>
      <c r="C297" s="20"/>
      <c r="D297" s="20"/>
      <c r="E297" s="60"/>
      <c r="F297" s="20"/>
      <c r="G297" s="20"/>
      <c r="H297" s="20"/>
      <c r="I297" s="62" t="str">
        <f>IF(AND(MX[[#This Row],[面积]]="",MX[[#This Row],[单价]]=""),"",MX[[#This Row],[面积]]*MX[[#This Row],[单价]])</f>
        <v/>
      </c>
      <c r="J297" s="20"/>
      <c r="K297" s="63"/>
      <c r="L297" s="62" t="str">
        <f>IF(MX[[#This Row],[总价]]="","",MX[[#This Row],[总价]]-MX[[#This Row],[首期]])</f>
        <v/>
      </c>
      <c r="M297" s="20"/>
      <c r="N297" s="20"/>
    </row>
    <row r="298" customHeight="1" spans="2:14">
      <c r="B298" s="61"/>
      <c r="C298" s="20"/>
      <c r="D298" s="20"/>
      <c r="E298" s="60"/>
      <c r="F298" s="20"/>
      <c r="G298" s="20"/>
      <c r="H298" s="20"/>
      <c r="I298" s="62" t="str">
        <f>IF(AND(MX[[#This Row],[面积]]="",MX[[#This Row],[单价]]=""),"",MX[[#This Row],[面积]]*MX[[#This Row],[单价]])</f>
        <v/>
      </c>
      <c r="J298" s="20"/>
      <c r="K298" s="63"/>
      <c r="L298" s="62" t="str">
        <f>IF(MX[[#This Row],[总价]]="","",MX[[#This Row],[总价]]-MX[[#This Row],[首期]])</f>
        <v/>
      </c>
      <c r="M298" s="20"/>
      <c r="N298" s="20"/>
    </row>
    <row r="299" customHeight="1" spans="2:14">
      <c r="B299" s="61"/>
      <c r="C299" s="20"/>
      <c r="D299" s="20"/>
      <c r="E299" s="60"/>
      <c r="F299" s="20"/>
      <c r="G299" s="20"/>
      <c r="H299" s="20"/>
      <c r="I299" s="62" t="str">
        <f>IF(AND(MX[[#This Row],[面积]]="",MX[[#This Row],[单价]]=""),"",MX[[#This Row],[面积]]*MX[[#This Row],[单价]])</f>
        <v/>
      </c>
      <c r="J299" s="20"/>
      <c r="K299" s="63"/>
      <c r="L299" s="62" t="str">
        <f>IF(MX[[#This Row],[总价]]="","",MX[[#This Row],[总价]]-MX[[#This Row],[首期]])</f>
        <v/>
      </c>
      <c r="M299" s="20"/>
      <c r="N299" s="20"/>
    </row>
    <row r="300" customHeight="1" spans="2:14">
      <c r="B300" s="61"/>
      <c r="C300" s="20"/>
      <c r="D300" s="20"/>
      <c r="E300" s="60"/>
      <c r="F300" s="20"/>
      <c r="G300" s="20"/>
      <c r="H300" s="20"/>
      <c r="I300" s="62" t="str">
        <f>IF(AND(MX[[#This Row],[面积]]="",MX[[#This Row],[单价]]=""),"",MX[[#This Row],[面积]]*MX[[#This Row],[单价]])</f>
        <v/>
      </c>
      <c r="J300" s="20"/>
      <c r="K300" s="63"/>
      <c r="L300" s="62" t="str">
        <f>IF(MX[[#This Row],[总价]]="","",MX[[#This Row],[总价]]-MX[[#This Row],[首期]])</f>
        <v/>
      </c>
      <c r="M300" s="20"/>
      <c r="N300" s="20"/>
    </row>
    <row r="301" customHeight="1" spans="2:14">
      <c r="B301" s="61"/>
      <c r="C301" s="20"/>
      <c r="D301" s="20"/>
      <c r="E301" s="60"/>
      <c r="F301" s="20"/>
      <c r="G301" s="20"/>
      <c r="H301" s="20"/>
      <c r="I301" s="62" t="str">
        <f>IF(AND(MX[[#This Row],[面积]]="",MX[[#This Row],[单价]]=""),"",MX[[#This Row],[面积]]*MX[[#This Row],[单价]])</f>
        <v/>
      </c>
      <c r="J301" s="20"/>
      <c r="K301" s="63"/>
      <c r="L301" s="62" t="str">
        <f>IF(MX[[#This Row],[总价]]="","",MX[[#This Row],[总价]]-MX[[#This Row],[首期]])</f>
        <v/>
      </c>
      <c r="M301" s="20"/>
      <c r="N301" s="20"/>
    </row>
    <row r="302" customHeight="1" spans="2:14">
      <c r="B302" s="61"/>
      <c r="C302" s="20"/>
      <c r="D302" s="20"/>
      <c r="E302" s="60"/>
      <c r="F302" s="20"/>
      <c r="G302" s="20"/>
      <c r="H302" s="20"/>
      <c r="I302" s="62" t="str">
        <f>IF(AND(MX[[#This Row],[面积]]="",MX[[#This Row],[单价]]=""),"",MX[[#This Row],[面积]]*MX[[#This Row],[单价]])</f>
        <v/>
      </c>
      <c r="J302" s="20"/>
      <c r="K302" s="63"/>
      <c r="L302" s="62" t="str">
        <f>IF(MX[[#This Row],[总价]]="","",MX[[#This Row],[总价]]-MX[[#This Row],[首期]])</f>
        <v/>
      </c>
      <c r="M302" s="20"/>
      <c r="N302" s="20"/>
    </row>
    <row r="303" customHeight="1" spans="2:14">
      <c r="B303" s="61"/>
      <c r="C303" s="20"/>
      <c r="D303" s="20"/>
      <c r="E303" s="60"/>
      <c r="F303" s="20"/>
      <c r="G303" s="20"/>
      <c r="H303" s="20"/>
      <c r="I303" s="62" t="str">
        <f>IF(AND(MX[[#This Row],[面积]]="",MX[[#This Row],[单价]]=""),"",MX[[#This Row],[面积]]*MX[[#This Row],[单价]])</f>
        <v/>
      </c>
      <c r="J303" s="20"/>
      <c r="K303" s="63"/>
      <c r="L303" s="62" t="str">
        <f>IF(MX[[#This Row],[总价]]="","",MX[[#This Row],[总价]]-MX[[#This Row],[首期]])</f>
        <v/>
      </c>
      <c r="M303" s="20"/>
      <c r="N303" s="20"/>
    </row>
    <row r="304" customHeight="1" spans="2:14">
      <c r="B304" s="61"/>
      <c r="C304" s="20"/>
      <c r="D304" s="20"/>
      <c r="E304" s="60"/>
      <c r="F304" s="20"/>
      <c r="G304" s="20"/>
      <c r="H304" s="20"/>
      <c r="I304" s="62" t="str">
        <f>IF(AND(MX[[#This Row],[面积]]="",MX[[#This Row],[单价]]=""),"",MX[[#This Row],[面积]]*MX[[#This Row],[单价]])</f>
        <v/>
      </c>
      <c r="J304" s="20"/>
      <c r="K304" s="63"/>
      <c r="L304" s="62" t="str">
        <f>IF(MX[[#This Row],[总价]]="","",MX[[#This Row],[总价]]-MX[[#This Row],[首期]])</f>
        <v/>
      </c>
      <c r="M304" s="20"/>
      <c r="N304" s="20"/>
    </row>
    <row r="305" customHeight="1" spans="2:14">
      <c r="B305" s="61"/>
      <c r="C305" s="20"/>
      <c r="D305" s="20"/>
      <c r="E305" s="60"/>
      <c r="F305" s="20"/>
      <c r="G305" s="20"/>
      <c r="H305" s="20"/>
      <c r="I305" s="62" t="str">
        <f>IF(AND(MX[[#This Row],[面积]]="",MX[[#This Row],[单价]]=""),"",MX[[#This Row],[面积]]*MX[[#This Row],[单价]])</f>
        <v/>
      </c>
      <c r="J305" s="20"/>
      <c r="K305" s="63"/>
      <c r="L305" s="62" t="str">
        <f>IF(MX[[#This Row],[总价]]="","",MX[[#This Row],[总价]]-MX[[#This Row],[首期]])</f>
        <v/>
      </c>
      <c r="M305" s="20"/>
      <c r="N305" s="20"/>
    </row>
    <row r="306" customHeight="1" spans="2:14">
      <c r="B306" s="61"/>
      <c r="C306" s="20"/>
      <c r="D306" s="20"/>
      <c r="E306" s="60"/>
      <c r="F306" s="20"/>
      <c r="G306" s="20"/>
      <c r="H306" s="20"/>
      <c r="I306" s="62" t="str">
        <f>IF(AND(MX[[#This Row],[面积]]="",MX[[#This Row],[单价]]=""),"",MX[[#This Row],[面积]]*MX[[#This Row],[单价]])</f>
        <v/>
      </c>
      <c r="J306" s="20"/>
      <c r="K306" s="63"/>
      <c r="L306" s="62" t="str">
        <f>IF(MX[[#This Row],[总价]]="","",MX[[#This Row],[总价]]-MX[[#This Row],[首期]])</f>
        <v/>
      </c>
      <c r="M306" s="20"/>
      <c r="N306" s="20"/>
    </row>
    <row r="307" customHeight="1" spans="2:14">
      <c r="B307" s="61"/>
      <c r="C307" s="20"/>
      <c r="D307" s="20"/>
      <c r="E307" s="60"/>
      <c r="F307" s="20"/>
      <c r="G307" s="20"/>
      <c r="H307" s="20"/>
      <c r="I307" s="62" t="str">
        <f>IF(AND(MX[[#This Row],[面积]]="",MX[[#This Row],[单价]]=""),"",MX[[#This Row],[面积]]*MX[[#This Row],[单价]])</f>
        <v/>
      </c>
      <c r="J307" s="20"/>
      <c r="K307" s="63"/>
      <c r="L307" s="62" t="str">
        <f>IF(MX[[#This Row],[总价]]="","",MX[[#This Row],[总价]]-MX[[#This Row],[首期]])</f>
        <v/>
      </c>
      <c r="M307" s="20"/>
      <c r="N307" s="20"/>
    </row>
    <row r="308" customHeight="1" spans="2:14">
      <c r="B308" s="61"/>
      <c r="C308" s="20"/>
      <c r="D308" s="20"/>
      <c r="E308" s="60"/>
      <c r="F308" s="20"/>
      <c r="G308" s="20"/>
      <c r="H308" s="20"/>
      <c r="I308" s="62" t="str">
        <f>IF(AND(MX[[#This Row],[面积]]="",MX[[#This Row],[单价]]=""),"",MX[[#This Row],[面积]]*MX[[#This Row],[单价]])</f>
        <v/>
      </c>
      <c r="J308" s="20"/>
      <c r="K308" s="63"/>
      <c r="L308" s="62" t="str">
        <f>IF(MX[[#This Row],[总价]]="","",MX[[#This Row],[总价]]-MX[[#This Row],[首期]])</f>
        <v/>
      </c>
      <c r="M308" s="20"/>
      <c r="N308" s="20"/>
    </row>
    <row r="309" customHeight="1" spans="2:14">
      <c r="B309" s="61"/>
      <c r="C309" s="20"/>
      <c r="D309" s="20"/>
      <c r="E309" s="60"/>
      <c r="F309" s="20"/>
      <c r="G309" s="20"/>
      <c r="H309" s="20"/>
      <c r="I309" s="62" t="str">
        <f>IF(AND(MX[[#This Row],[面积]]="",MX[[#This Row],[单价]]=""),"",MX[[#This Row],[面积]]*MX[[#This Row],[单价]])</f>
        <v/>
      </c>
      <c r="J309" s="20"/>
      <c r="K309" s="63"/>
      <c r="L309" s="62" t="str">
        <f>IF(MX[[#This Row],[总价]]="","",MX[[#This Row],[总价]]-MX[[#This Row],[首期]])</f>
        <v/>
      </c>
      <c r="M309" s="20"/>
      <c r="N309" s="20"/>
    </row>
    <row r="310" customHeight="1" spans="2:14">
      <c r="B310" s="61"/>
      <c r="C310" s="20"/>
      <c r="D310" s="20"/>
      <c r="E310" s="60"/>
      <c r="F310" s="20"/>
      <c r="G310" s="20"/>
      <c r="H310" s="20"/>
      <c r="I310" s="62" t="str">
        <f>IF(AND(MX[[#This Row],[面积]]="",MX[[#This Row],[单价]]=""),"",MX[[#This Row],[面积]]*MX[[#This Row],[单价]])</f>
        <v/>
      </c>
      <c r="J310" s="20"/>
      <c r="K310" s="63"/>
      <c r="L310" s="62" t="str">
        <f>IF(MX[[#This Row],[总价]]="","",MX[[#This Row],[总价]]-MX[[#This Row],[首期]])</f>
        <v/>
      </c>
      <c r="M310" s="20"/>
      <c r="N310" s="20"/>
    </row>
    <row r="311" customHeight="1" spans="2:14">
      <c r="B311" s="61"/>
      <c r="C311" s="20"/>
      <c r="D311" s="20"/>
      <c r="E311" s="60"/>
      <c r="F311" s="20"/>
      <c r="G311" s="20"/>
      <c r="H311" s="20"/>
      <c r="I311" s="62" t="str">
        <f>IF(AND(MX[[#This Row],[面积]]="",MX[[#This Row],[单价]]=""),"",MX[[#This Row],[面积]]*MX[[#This Row],[单价]])</f>
        <v/>
      </c>
      <c r="J311" s="20"/>
      <c r="K311" s="63"/>
      <c r="L311" s="62" t="str">
        <f>IF(MX[[#This Row],[总价]]="","",MX[[#This Row],[总价]]-MX[[#This Row],[首期]])</f>
        <v/>
      </c>
      <c r="M311" s="20"/>
      <c r="N311" s="20"/>
    </row>
    <row r="312" customHeight="1" spans="2:14">
      <c r="B312" s="61"/>
      <c r="C312" s="20"/>
      <c r="D312" s="20"/>
      <c r="E312" s="60"/>
      <c r="F312" s="20"/>
      <c r="G312" s="20"/>
      <c r="H312" s="20"/>
      <c r="I312" s="62" t="str">
        <f>IF(AND(MX[[#This Row],[面积]]="",MX[[#This Row],[单价]]=""),"",MX[[#This Row],[面积]]*MX[[#This Row],[单价]])</f>
        <v/>
      </c>
      <c r="J312" s="20"/>
      <c r="K312" s="63"/>
      <c r="L312" s="62" t="str">
        <f>IF(MX[[#This Row],[总价]]="","",MX[[#This Row],[总价]]-MX[[#This Row],[首期]])</f>
        <v/>
      </c>
      <c r="M312" s="20"/>
      <c r="N312" s="20"/>
    </row>
    <row r="313" customHeight="1" spans="2:14">
      <c r="B313" s="61"/>
      <c r="C313" s="20"/>
      <c r="D313" s="20"/>
      <c r="E313" s="60"/>
      <c r="F313" s="20"/>
      <c r="G313" s="20"/>
      <c r="H313" s="20"/>
      <c r="I313" s="62" t="str">
        <f>IF(AND(MX[[#This Row],[面积]]="",MX[[#This Row],[单价]]=""),"",MX[[#This Row],[面积]]*MX[[#This Row],[单价]])</f>
        <v/>
      </c>
      <c r="J313" s="20"/>
      <c r="K313" s="63"/>
      <c r="L313" s="62" t="str">
        <f>IF(MX[[#This Row],[总价]]="","",MX[[#This Row],[总价]]-MX[[#This Row],[首期]])</f>
        <v/>
      </c>
      <c r="M313" s="20"/>
      <c r="N313" s="20"/>
    </row>
    <row r="314" customHeight="1" spans="2:14">
      <c r="B314" s="61"/>
      <c r="C314" s="20"/>
      <c r="D314" s="20"/>
      <c r="E314" s="60"/>
      <c r="F314" s="20"/>
      <c r="G314" s="20"/>
      <c r="H314" s="20"/>
      <c r="I314" s="62" t="str">
        <f>IF(AND(MX[[#This Row],[面积]]="",MX[[#This Row],[单价]]=""),"",MX[[#This Row],[面积]]*MX[[#This Row],[单价]])</f>
        <v/>
      </c>
      <c r="J314" s="20"/>
      <c r="K314" s="63"/>
      <c r="L314" s="62" t="str">
        <f>IF(MX[[#This Row],[总价]]="","",MX[[#This Row],[总价]]-MX[[#This Row],[首期]])</f>
        <v/>
      </c>
      <c r="M314" s="20"/>
      <c r="N314" s="20"/>
    </row>
    <row r="315" customHeight="1" spans="2:14">
      <c r="B315" s="61"/>
      <c r="C315" s="20"/>
      <c r="D315" s="20"/>
      <c r="E315" s="60"/>
      <c r="F315" s="20"/>
      <c r="G315" s="20"/>
      <c r="H315" s="20"/>
      <c r="I315" s="62" t="str">
        <f>IF(AND(MX[[#This Row],[面积]]="",MX[[#This Row],[单价]]=""),"",MX[[#This Row],[面积]]*MX[[#This Row],[单价]])</f>
        <v/>
      </c>
      <c r="J315" s="20"/>
      <c r="K315" s="63"/>
      <c r="L315" s="62" t="str">
        <f>IF(MX[[#This Row],[总价]]="","",MX[[#This Row],[总价]]-MX[[#This Row],[首期]])</f>
        <v/>
      </c>
      <c r="M315" s="20"/>
      <c r="N315" s="20"/>
    </row>
    <row r="316" customHeight="1" spans="2:14">
      <c r="B316" s="61"/>
      <c r="C316" s="20"/>
      <c r="D316" s="20"/>
      <c r="E316" s="60"/>
      <c r="F316" s="20"/>
      <c r="G316" s="20"/>
      <c r="H316" s="20"/>
      <c r="I316" s="62" t="str">
        <f>IF(AND(MX[[#This Row],[面积]]="",MX[[#This Row],[单价]]=""),"",MX[[#This Row],[面积]]*MX[[#This Row],[单价]])</f>
        <v/>
      </c>
      <c r="J316" s="20"/>
      <c r="K316" s="63"/>
      <c r="L316" s="62" t="str">
        <f>IF(MX[[#This Row],[总价]]="","",MX[[#This Row],[总价]]-MX[[#This Row],[首期]])</f>
        <v/>
      </c>
      <c r="M316" s="20"/>
      <c r="N316" s="20"/>
    </row>
    <row r="317" customHeight="1" spans="2:14">
      <c r="B317" s="61"/>
      <c r="C317" s="20"/>
      <c r="D317" s="20"/>
      <c r="E317" s="60"/>
      <c r="F317" s="20"/>
      <c r="G317" s="20"/>
      <c r="H317" s="20"/>
      <c r="I317" s="62" t="str">
        <f>IF(AND(MX[[#This Row],[面积]]="",MX[[#This Row],[单价]]=""),"",MX[[#This Row],[面积]]*MX[[#This Row],[单价]])</f>
        <v/>
      </c>
      <c r="J317" s="20"/>
      <c r="K317" s="63"/>
      <c r="L317" s="62" t="str">
        <f>IF(MX[[#This Row],[总价]]="","",MX[[#This Row],[总价]]-MX[[#This Row],[首期]])</f>
        <v/>
      </c>
      <c r="M317" s="20"/>
      <c r="N317" s="20"/>
    </row>
    <row r="318" customHeight="1" spans="2:14">
      <c r="B318" s="61"/>
      <c r="C318" s="20"/>
      <c r="D318" s="20"/>
      <c r="E318" s="60"/>
      <c r="F318" s="20"/>
      <c r="G318" s="20"/>
      <c r="H318" s="20"/>
      <c r="I318" s="62" t="str">
        <f>IF(AND(MX[[#This Row],[面积]]="",MX[[#This Row],[单价]]=""),"",MX[[#This Row],[面积]]*MX[[#This Row],[单价]])</f>
        <v/>
      </c>
      <c r="J318" s="20"/>
      <c r="K318" s="63"/>
      <c r="L318" s="62" t="str">
        <f>IF(MX[[#This Row],[总价]]="","",MX[[#This Row],[总价]]-MX[[#This Row],[首期]])</f>
        <v/>
      </c>
      <c r="M318" s="20"/>
      <c r="N318" s="20"/>
    </row>
    <row r="319" customHeight="1" spans="2:14">
      <c r="B319" s="61"/>
      <c r="C319" s="20"/>
      <c r="D319" s="20"/>
      <c r="E319" s="60"/>
      <c r="F319" s="20"/>
      <c r="G319" s="20"/>
      <c r="H319" s="20"/>
      <c r="I319" s="62" t="str">
        <f>IF(AND(MX[[#This Row],[面积]]="",MX[[#This Row],[单价]]=""),"",MX[[#This Row],[面积]]*MX[[#This Row],[单价]])</f>
        <v/>
      </c>
      <c r="J319" s="20"/>
      <c r="K319" s="63"/>
      <c r="L319" s="62" t="str">
        <f>IF(MX[[#This Row],[总价]]="","",MX[[#This Row],[总价]]-MX[[#This Row],[首期]])</f>
        <v/>
      </c>
      <c r="M319" s="20"/>
      <c r="N319" s="20"/>
    </row>
    <row r="320" customHeight="1" spans="2:14">
      <c r="B320" s="61"/>
      <c r="C320" s="20"/>
      <c r="D320" s="20"/>
      <c r="E320" s="60"/>
      <c r="F320" s="20"/>
      <c r="G320" s="20"/>
      <c r="H320" s="20"/>
      <c r="I320" s="62" t="str">
        <f>IF(AND(MX[[#This Row],[面积]]="",MX[[#This Row],[单价]]=""),"",MX[[#This Row],[面积]]*MX[[#This Row],[单价]])</f>
        <v/>
      </c>
      <c r="J320" s="20"/>
      <c r="K320" s="63"/>
      <c r="L320" s="62" t="str">
        <f>IF(MX[[#This Row],[总价]]="","",MX[[#This Row],[总价]]-MX[[#This Row],[首期]])</f>
        <v/>
      </c>
      <c r="M320" s="20"/>
      <c r="N320" s="20"/>
    </row>
    <row r="321" customHeight="1" spans="2:14">
      <c r="B321" s="61"/>
      <c r="C321" s="20"/>
      <c r="D321" s="20"/>
      <c r="E321" s="60"/>
      <c r="F321" s="20"/>
      <c r="G321" s="20"/>
      <c r="H321" s="20"/>
      <c r="I321" s="62" t="str">
        <f>IF(AND(MX[[#This Row],[面积]]="",MX[[#This Row],[单价]]=""),"",MX[[#This Row],[面积]]*MX[[#This Row],[单价]])</f>
        <v/>
      </c>
      <c r="J321" s="20"/>
      <c r="K321" s="63"/>
      <c r="L321" s="62" t="str">
        <f>IF(MX[[#This Row],[总价]]="","",MX[[#This Row],[总价]]-MX[[#This Row],[首期]])</f>
        <v/>
      </c>
      <c r="M321" s="20"/>
      <c r="N321" s="20"/>
    </row>
    <row r="322" customHeight="1" spans="2:14">
      <c r="B322" s="61"/>
      <c r="C322" s="20"/>
      <c r="D322" s="20"/>
      <c r="E322" s="60"/>
      <c r="F322" s="20"/>
      <c r="G322" s="20"/>
      <c r="H322" s="20"/>
      <c r="I322" s="62" t="str">
        <f>IF(AND(MX[[#This Row],[面积]]="",MX[[#This Row],[单价]]=""),"",MX[[#This Row],[面积]]*MX[[#This Row],[单价]])</f>
        <v/>
      </c>
      <c r="J322" s="20"/>
      <c r="K322" s="63"/>
      <c r="L322" s="62" t="str">
        <f>IF(MX[[#This Row],[总价]]="","",MX[[#This Row],[总价]]-MX[[#This Row],[首期]])</f>
        <v/>
      </c>
      <c r="M322" s="20"/>
      <c r="N322" s="20"/>
    </row>
    <row r="323" customHeight="1" spans="2:14">
      <c r="B323" s="61"/>
      <c r="C323" s="20"/>
      <c r="D323" s="20"/>
      <c r="E323" s="60"/>
      <c r="F323" s="20"/>
      <c r="G323" s="20"/>
      <c r="H323" s="20"/>
      <c r="I323" s="62" t="str">
        <f>IF(AND(MX[[#This Row],[面积]]="",MX[[#This Row],[单价]]=""),"",MX[[#This Row],[面积]]*MX[[#This Row],[单价]])</f>
        <v/>
      </c>
      <c r="J323" s="20"/>
      <c r="K323" s="63"/>
      <c r="L323" s="62" t="str">
        <f>IF(MX[[#This Row],[总价]]="","",MX[[#This Row],[总价]]-MX[[#This Row],[首期]])</f>
        <v/>
      </c>
      <c r="M323" s="20"/>
      <c r="N323" s="20"/>
    </row>
    <row r="324" customHeight="1" spans="2:14">
      <c r="B324" s="61"/>
      <c r="C324" s="20"/>
      <c r="D324" s="20"/>
      <c r="E324" s="60"/>
      <c r="F324" s="20"/>
      <c r="G324" s="20"/>
      <c r="H324" s="20"/>
      <c r="I324" s="62" t="str">
        <f>IF(AND(MX[[#This Row],[面积]]="",MX[[#This Row],[单价]]=""),"",MX[[#This Row],[面积]]*MX[[#This Row],[单价]])</f>
        <v/>
      </c>
      <c r="J324" s="20"/>
      <c r="K324" s="63"/>
      <c r="L324" s="62" t="str">
        <f>IF(MX[[#This Row],[总价]]="","",MX[[#This Row],[总价]]-MX[[#This Row],[首期]])</f>
        <v/>
      </c>
      <c r="M324" s="20"/>
      <c r="N324" s="20"/>
    </row>
    <row r="325" customHeight="1" spans="2:14">
      <c r="B325" s="61"/>
      <c r="C325" s="20"/>
      <c r="D325" s="20"/>
      <c r="E325" s="60"/>
      <c r="F325" s="20"/>
      <c r="G325" s="20"/>
      <c r="H325" s="20"/>
      <c r="I325" s="62" t="str">
        <f>IF(AND(MX[[#This Row],[面积]]="",MX[[#This Row],[单价]]=""),"",MX[[#This Row],[面积]]*MX[[#This Row],[单价]])</f>
        <v/>
      </c>
      <c r="J325" s="20"/>
      <c r="K325" s="63"/>
      <c r="L325" s="62" t="str">
        <f>IF(MX[[#This Row],[总价]]="","",MX[[#This Row],[总价]]-MX[[#This Row],[首期]])</f>
        <v/>
      </c>
      <c r="M325" s="20"/>
      <c r="N325" s="20"/>
    </row>
    <row r="326" customHeight="1" spans="2:14">
      <c r="B326" s="61"/>
      <c r="C326" s="20"/>
      <c r="D326" s="20"/>
      <c r="E326" s="60"/>
      <c r="F326" s="20"/>
      <c r="G326" s="20"/>
      <c r="H326" s="20"/>
      <c r="I326" s="62" t="str">
        <f>IF(AND(MX[[#This Row],[面积]]="",MX[[#This Row],[单价]]=""),"",MX[[#This Row],[面积]]*MX[[#This Row],[单价]])</f>
        <v/>
      </c>
      <c r="J326" s="20"/>
      <c r="K326" s="63"/>
      <c r="L326" s="62" t="str">
        <f>IF(MX[[#This Row],[总价]]="","",MX[[#This Row],[总价]]-MX[[#This Row],[首期]])</f>
        <v/>
      </c>
      <c r="M326" s="20"/>
      <c r="N326" s="20"/>
    </row>
    <row r="327" customHeight="1" spans="2:14">
      <c r="B327" s="61"/>
      <c r="C327" s="20"/>
      <c r="D327" s="20"/>
      <c r="E327" s="60"/>
      <c r="F327" s="20"/>
      <c r="G327" s="20"/>
      <c r="H327" s="20"/>
      <c r="I327" s="62" t="str">
        <f>IF(AND(MX[[#This Row],[面积]]="",MX[[#This Row],[单价]]=""),"",MX[[#This Row],[面积]]*MX[[#This Row],[单价]])</f>
        <v/>
      </c>
      <c r="J327" s="20"/>
      <c r="K327" s="63"/>
      <c r="L327" s="62" t="str">
        <f>IF(MX[[#This Row],[总价]]="","",MX[[#This Row],[总价]]-MX[[#This Row],[首期]])</f>
        <v/>
      </c>
      <c r="M327" s="20"/>
      <c r="N327" s="20"/>
    </row>
    <row r="328" customHeight="1" spans="2:14">
      <c r="B328" s="61"/>
      <c r="C328" s="20"/>
      <c r="D328" s="20"/>
      <c r="E328" s="60"/>
      <c r="F328" s="20"/>
      <c r="G328" s="20"/>
      <c r="H328" s="20"/>
      <c r="I328" s="62" t="str">
        <f>IF(AND(MX[[#This Row],[面积]]="",MX[[#This Row],[单价]]=""),"",MX[[#This Row],[面积]]*MX[[#This Row],[单价]])</f>
        <v/>
      </c>
      <c r="J328" s="20"/>
      <c r="K328" s="63"/>
      <c r="L328" s="62" t="str">
        <f>IF(MX[[#This Row],[总价]]="","",MX[[#This Row],[总价]]-MX[[#This Row],[首期]])</f>
        <v/>
      </c>
      <c r="M328" s="20"/>
      <c r="N328" s="20"/>
    </row>
    <row r="329" customHeight="1" spans="2:14">
      <c r="B329" s="61"/>
      <c r="C329" s="20"/>
      <c r="D329" s="20"/>
      <c r="E329" s="60"/>
      <c r="F329" s="20"/>
      <c r="G329" s="20"/>
      <c r="H329" s="20"/>
      <c r="I329" s="62" t="str">
        <f>IF(AND(MX[[#This Row],[面积]]="",MX[[#This Row],[单价]]=""),"",MX[[#This Row],[面积]]*MX[[#This Row],[单价]])</f>
        <v/>
      </c>
      <c r="J329" s="20"/>
      <c r="K329" s="63"/>
      <c r="L329" s="62" t="str">
        <f>IF(MX[[#This Row],[总价]]="","",MX[[#This Row],[总价]]-MX[[#This Row],[首期]])</f>
        <v/>
      </c>
      <c r="M329" s="20"/>
      <c r="N329" s="20"/>
    </row>
    <row r="330" customHeight="1" spans="2:14">
      <c r="B330" s="61"/>
      <c r="C330" s="20"/>
      <c r="D330" s="20"/>
      <c r="E330" s="60"/>
      <c r="F330" s="20"/>
      <c r="G330" s="20"/>
      <c r="H330" s="20"/>
      <c r="I330" s="62" t="str">
        <f>IF(AND(MX[[#This Row],[面积]]="",MX[[#This Row],[单价]]=""),"",MX[[#This Row],[面积]]*MX[[#This Row],[单价]])</f>
        <v/>
      </c>
      <c r="J330" s="20"/>
      <c r="K330" s="63"/>
      <c r="L330" s="62" t="str">
        <f>IF(MX[[#This Row],[总价]]="","",MX[[#This Row],[总价]]-MX[[#This Row],[首期]])</f>
        <v/>
      </c>
      <c r="M330" s="20"/>
      <c r="N330" s="20"/>
    </row>
    <row r="331" customHeight="1" spans="2:14">
      <c r="B331" s="61"/>
      <c r="C331" s="20"/>
      <c r="D331" s="20"/>
      <c r="E331" s="60"/>
      <c r="F331" s="20"/>
      <c r="G331" s="20"/>
      <c r="H331" s="20"/>
      <c r="I331" s="62" t="str">
        <f>IF(AND(MX[[#This Row],[面积]]="",MX[[#This Row],[单价]]=""),"",MX[[#This Row],[面积]]*MX[[#This Row],[单价]])</f>
        <v/>
      </c>
      <c r="J331" s="20"/>
      <c r="K331" s="63"/>
      <c r="L331" s="62" t="str">
        <f>IF(MX[[#This Row],[总价]]="","",MX[[#This Row],[总价]]-MX[[#This Row],[首期]])</f>
        <v/>
      </c>
      <c r="M331" s="20"/>
      <c r="N331" s="20"/>
    </row>
    <row r="332" customHeight="1" spans="2:14">
      <c r="B332" s="61"/>
      <c r="C332" s="20"/>
      <c r="D332" s="20"/>
      <c r="E332" s="60"/>
      <c r="F332" s="20"/>
      <c r="G332" s="20"/>
      <c r="H332" s="20"/>
      <c r="I332" s="62" t="str">
        <f>IF(AND(MX[[#This Row],[面积]]="",MX[[#This Row],[单价]]=""),"",MX[[#This Row],[面积]]*MX[[#This Row],[单价]])</f>
        <v/>
      </c>
      <c r="J332" s="20"/>
      <c r="K332" s="63"/>
      <c r="L332" s="62" t="str">
        <f>IF(MX[[#This Row],[总价]]="","",MX[[#This Row],[总价]]-MX[[#This Row],[首期]])</f>
        <v/>
      </c>
      <c r="M332" s="20"/>
      <c r="N332" s="20"/>
    </row>
    <row r="333" customHeight="1" spans="2:14">
      <c r="B333" s="61"/>
      <c r="C333" s="20"/>
      <c r="D333" s="20"/>
      <c r="E333" s="60"/>
      <c r="F333" s="20"/>
      <c r="G333" s="20"/>
      <c r="H333" s="20"/>
      <c r="I333" s="62" t="str">
        <f>IF(AND(MX[[#This Row],[面积]]="",MX[[#This Row],[单价]]=""),"",MX[[#This Row],[面积]]*MX[[#This Row],[单价]])</f>
        <v/>
      </c>
      <c r="J333" s="20"/>
      <c r="K333" s="63"/>
      <c r="L333" s="62" t="str">
        <f>IF(MX[[#This Row],[总价]]="","",MX[[#This Row],[总价]]-MX[[#This Row],[首期]])</f>
        <v/>
      </c>
      <c r="M333" s="20"/>
      <c r="N333" s="20"/>
    </row>
    <row r="334" customHeight="1" spans="2:14">
      <c r="B334" s="61"/>
      <c r="C334" s="20"/>
      <c r="D334" s="20"/>
      <c r="E334" s="60"/>
      <c r="F334" s="20"/>
      <c r="G334" s="20"/>
      <c r="H334" s="20"/>
      <c r="I334" s="62" t="str">
        <f>IF(AND(MX[[#This Row],[面积]]="",MX[[#This Row],[单价]]=""),"",MX[[#This Row],[面积]]*MX[[#This Row],[单价]])</f>
        <v/>
      </c>
      <c r="J334" s="20"/>
      <c r="K334" s="63"/>
      <c r="L334" s="62" t="str">
        <f>IF(MX[[#This Row],[总价]]="","",MX[[#This Row],[总价]]-MX[[#This Row],[首期]])</f>
        <v/>
      </c>
      <c r="M334" s="20"/>
      <c r="N334" s="20"/>
    </row>
    <row r="335" customHeight="1" spans="2:14">
      <c r="B335" s="61"/>
      <c r="C335" s="20"/>
      <c r="D335" s="20"/>
      <c r="E335" s="60"/>
      <c r="F335" s="20"/>
      <c r="G335" s="20"/>
      <c r="H335" s="20"/>
      <c r="I335" s="62" t="str">
        <f>IF(AND(MX[[#This Row],[面积]]="",MX[[#This Row],[单价]]=""),"",MX[[#This Row],[面积]]*MX[[#This Row],[单价]])</f>
        <v/>
      </c>
      <c r="J335" s="20"/>
      <c r="K335" s="63"/>
      <c r="L335" s="62" t="str">
        <f>IF(MX[[#This Row],[总价]]="","",MX[[#This Row],[总价]]-MX[[#This Row],[首期]])</f>
        <v/>
      </c>
      <c r="M335" s="20"/>
      <c r="N335" s="20"/>
    </row>
    <row r="336" customHeight="1" spans="2:14">
      <c r="B336" s="61"/>
      <c r="C336" s="20"/>
      <c r="D336" s="20"/>
      <c r="E336" s="60"/>
      <c r="F336" s="20"/>
      <c r="G336" s="20"/>
      <c r="H336" s="20"/>
      <c r="I336" s="62" t="str">
        <f>IF(AND(MX[[#This Row],[面积]]="",MX[[#This Row],[单价]]=""),"",MX[[#This Row],[面积]]*MX[[#This Row],[单价]])</f>
        <v/>
      </c>
      <c r="J336" s="20"/>
      <c r="K336" s="63"/>
      <c r="L336" s="62" t="str">
        <f>IF(MX[[#This Row],[总价]]="","",MX[[#This Row],[总价]]-MX[[#This Row],[首期]])</f>
        <v/>
      </c>
      <c r="M336" s="20"/>
      <c r="N336" s="20"/>
    </row>
    <row r="337" customHeight="1" spans="2:14">
      <c r="B337" s="61"/>
      <c r="C337" s="20"/>
      <c r="D337" s="20"/>
      <c r="E337" s="60"/>
      <c r="F337" s="20"/>
      <c r="G337" s="20"/>
      <c r="H337" s="20"/>
      <c r="I337" s="62" t="str">
        <f>IF(AND(MX[[#This Row],[面积]]="",MX[[#This Row],[单价]]=""),"",MX[[#This Row],[面积]]*MX[[#This Row],[单价]])</f>
        <v/>
      </c>
      <c r="J337" s="20"/>
      <c r="K337" s="63"/>
      <c r="L337" s="62" t="str">
        <f>IF(MX[[#This Row],[总价]]="","",MX[[#This Row],[总价]]-MX[[#This Row],[首期]])</f>
        <v/>
      </c>
      <c r="M337" s="20"/>
      <c r="N337" s="20"/>
    </row>
    <row r="338" customHeight="1" spans="2:14">
      <c r="B338" s="61"/>
      <c r="C338" s="20"/>
      <c r="D338" s="20"/>
      <c r="E338" s="60"/>
      <c r="F338" s="20"/>
      <c r="G338" s="20"/>
      <c r="H338" s="20"/>
      <c r="I338" s="62" t="str">
        <f>IF(AND(MX[[#This Row],[面积]]="",MX[[#This Row],[单价]]=""),"",MX[[#This Row],[面积]]*MX[[#This Row],[单价]])</f>
        <v/>
      </c>
      <c r="J338" s="20"/>
      <c r="K338" s="63"/>
      <c r="L338" s="62" t="str">
        <f>IF(MX[[#This Row],[总价]]="","",MX[[#This Row],[总价]]-MX[[#This Row],[首期]])</f>
        <v/>
      </c>
      <c r="M338" s="20"/>
      <c r="N338" s="20"/>
    </row>
    <row r="339" customHeight="1" spans="2:14">
      <c r="B339" s="61"/>
      <c r="C339" s="20"/>
      <c r="D339" s="20"/>
      <c r="E339" s="60"/>
      <c r="F339" s="20"/>
      <c r="G339" s="20"/>
      <c r="H339" s="20"/>
      <c r="I339" s="62" t="str">
        <f>IF(AND(MX[[#This Row],[面积]]="",MX[[#This Row],[单价]]=""),"",MX[[#This Row],[面积]]*MX[[#This Row],[单价]])</f>
        <v/>
      </c>
      <c r="J339" s="20"/>
      <c r="K339" s="63"/>
      <c r="L339" s="62" t="str">
        <f>IF(MX[[#This Row],[总价]]="","",MX[[#This Row],[总价]]-MX[[#This Row],[首期]])</f>
        <v/>
      </c>
      <c r="M339" s="20"/>
      <c r="N339" s="20"/>
    </row>
    <row r="340" customHeight="1" spans="2:14">
      <c r="B340" s="61"/>
      <c r="C340" s="20"/>
      <c r="D340" s="20"/>
      <c r="E340" s="60"/>
      <c r="F340" s="20"/>
      <c r="G340" s="20"/>
      <c r="H340" s="20"/>
      <c r="I340" s="62" t="str">
        <f>IF(AND(MX[[#This Row],[面积]]="",MX[[#This Row],[单价]]=""),"",MX[[#This Row],[面积]]*MX[[#This Row],[单价]])</f>
        <v/>
      </c>
      <c r="J340" s="20"/>
      <c r="K340" s="63"/>
      <c r="L340" s="62" t="str">
        <f>IF(MX[[#This Row],[总价]]="","",MX[[#This Row],[总价]]-MX[[#This Row],[首期]])</f>
        <v/>
      </c>
      <c r="M340" s="20"/>
      <c r="N340" s="20"/>
    </row>
    <row r="341" customHeight="1" spans="2:14">
      <c r="B341" s="61"/>
      <c r="C341" s="20"/>
      <c r="D341" s="20"/>
      <c r="E341" s="60"/>
      <c r="F341" s="20"/>
      <c r="G341" s="20"/>
      <c r="H341" s="20"/>
      <c r="I341" s="62" t="str">
        <f>IF(AND(MX[[#This Row],[面积]]="",MX[[#This Row],[单价]]=""),"",MX[[#This Row],[面积]]*MX[[#This Row],[单价]])</f>
        <v/>
      </c>
      <c r="J341" s="20"/>
      <c r="K341" s="63"/>
      <c r="L341" s="62" t="str">
        <f>IF(MX[[#This Row],[总价]]="","",MX[[#This Row],[总价]]-MX[[#This Row],[首期]])</f>
        <v/>
      </c>
      <c r="M341" s="20"/>
      <c r="N341" s="20"/>
    </row>
    <row r="342" customHeight="1" spans="2:14">
      <c r="B342" s="61"/>
      <c r="C342" s="20"/>
      <c r="D342" s="20"/>
      <c r="E342" s="60"/>
      <c r="F342" s="20"/>
      <c r="G342" s="20"/>
      <c r="H342" s="20"/>
      <c r="I342" s="62" t="str">
        <f>IF(AND(MX[[#This Row],[面积]]="",MX[[#This Row],[单价]]=""),"",MX[[#This Row],[面积]]*MX[[#This Row],[单价]])</f>
        <v/>
      </c>
      <c r="J342" s="20"/>
      <c r="K342" s="63"/>
      <c r="L342" s="62" t="str">
        <f>IF(MX[[#This Row],[总价]]="","",MX[[#This Row],[总价]]-MX[[#This Row],[首期]])</f>
        <v/>
      </c>
      <c r="M342" s="20"/>
      <c r="N342" s="20"/>
    </row>
    <row r="343" customHeight="1" spans="2:14">
      <c r="B343" s="61"/>
      <c r="C343" s="20"/>
      <c r="D343" s="20"/>
      <c r="E343" s="60"/>
      <c r="F343" s="20"/>
      <c r="G343" s="20"/>
      <c r="H343" s="20"/>
      <c r="I343" s="62" t="str">
        <f>IF(AND(MX[[#This Row],[面积]]="",MX[[#This Row],[单价]]=""),"",MX[[#This Row],[面积]]*MX[[#This Row],[单价]])</f>
        <v/>
      </c>
      <c r="J343" s="20"/>
      <c r="K343" s="63"/>
      <c r="L343" s="62" t="str">
        <f>IF(MX[[#This Row],[总价]]="","",MX[[#This Row],[总价]]-MX[[#This Row],[首期]])</f>
        <v/>
      </c>
      <c r="M343" s="20"/>
      <c r="N343" s="20"/>
    </row>
    <row r="344" customHeight="1" spans="2:14">
      <c r="B344" s="61"/>
      <c r="C344" s="20"/>
      <c r="D344" s="20"/>
      <c r="E344" s="60"/>
      <c r="F344" s="20"/>
      <c r="G344" s="20"/>
      <c r="H344" s="20"/>
      <c r="I344" s="62" t="str">
        <f>IF(AND(MX[[#This Row],[面积]]="",MX[[#This Row],[单价]]=""),"",MX[[#This Row],[面积]]*MX[[#This Row],[单价]])</f>
        <v/>
      </c>
      <c r="J344" s="20"/>
      <c r="K344" s="63"/>
      <c r="L344" s="62" t="str">
        <f>IF(MX[[#This Row],[总价]]="","",MX[[#This Row],[总价]]-MX[[#This Row],[首期]])</f>
        <v/>
      </c>
      <c r="M344" s="20"/>
      <c r="N344" s="20"/>
    </row>
    <row r="345" customHeight="1" spans="2:14">
      <c r="B345" s="61"/>
      <c r="C345" s="20"/>
      <c r="D345" s="20"/>
      <c r="E345" s="60"/>
      <c r="F345" s="20"/>
      <c r="G345" s="20"/>
      <c r="H345" s="20"/>
      <c r="I345" s="62" t="str">
        <f>IF(AND(MX[[#This Row],[面积]]="",MX[[#This Row],[单价]]=""),"",MX[[#This Row],[面积]]*MX[[#This Row],[单价]])</f>
        <v/>
      </c>
      <c r="J345" s="20"/>
      <c r="K345" s="63"/>
      <c r="L345" s="62" t="str">
        <f>IF(MX[[#This Row],[总价]]="","",MX[[#This Row],[总价]]-MX[[#This Row],[首期]])</f>
        <v/>
      </c>
      <c r="M345" s="20"/>
      <c r="N345" s="20"/>
    </row>
    <row r="346" customHeight="1" spans="2:14">
      <c r="B346" s="61"/>
      <c r="C346" s="20"/>
      <c r="D346" s="20"/>
      <c r="E346" s="60"/>
      <c r="F346" s="20"/>
      <c r="G346" s="20"/>
      <c r="H346" s="20"/>
      <c r="I346" s="62" t="str">
        <f>IF(AND(MX[[#This Row],[面积]]="",MX[[#This Row],[单价]]=""),"",MX[[#This Row],[面积]]*MX[[#This Row],[单价]])</f>
        <v/>
      </c>
      <c r="J346" s="20"/>
      <c r="K346" s="63"/>
      <c r="L346" s="62" t="str">
        <f>IF(MX[[#This Row],[总价]]="","",MX[[#This Row],[总价]]-MX[[#This Row],[首期]])</f>
        <v/>
      </c>
      <c r="M346" s="20"/>
      <c r="N346" s="20"/>
    </row>
    <row r="347" customHeight="1" spans="2:14">
      <c r="B347" s="61"/>
      <c r="C347" s="20"/>
      <c r="D347" s="20"/>
      <c r="E347" s="60"/>
      <c r="F347" s="20"/>
      <c r="G347" s="20"/>
      <c r="H347" s="20"/>
      <c r="I347" s="62" t="str">
        <f>IF(AND(MX[[#This Row],[面积]]="",MX[[#This Row],[单价]]=""),"",MX[[#This Row],[面积]]*MX[[#This Row],[单价]])</f>
        <v/>
      </c>
      <c r="J347" s="20"/>
      <c r="K347" s="63"/>
      <c r="L347" s="62" t="str">
        <f>IF(MX[[#This Row],[总价]]="","",MX[[#This Row],[总价]]-MX[[#This Row],[首期]])</f>
        <v/>
      </c>
      <c r="M347" s="20"/>
      <c r="N347" s="20"/>
    </row>
    <row r="348" customHeight="1" spans="2:14">
      <c r="B348" s="61"/>
      <c r="C348" s="20"/>
      <c r="D348" s="20"/>
      <c r="E348" s="60"/>
      <c r="F348" s="20"/>
      <c r="G348" s="20"/>
      <c r="H348" s="20"/>
      <c r="I348" s="62" t="str">
        <f>IF(AND(MX[[#This Row],[面积]]="",MX[[#This Row],[单价]]=""),"",MX[[#This Row],[面积]]*MX[[#This Row],[单价]])</f>
        <v/>
      </c>
      <c r="J348" s="20"/>
      <c r="K348" s="63"/>
      <c r="L348" s="62" t="str">
        <f>IF(MX[[#This Row],[总价]]="","",MX[[#This Row],[总价]]-MX[[#This Row],[首期]])</f>
        <v/>
      </c>
      <c r="M348" s="20"/>
      <c r="N348" s="20"/>
    </row>
    <row r="349" customHeight="1" spans="2:14">
      <c r="B349" s="61"/>
      <c r="C349" s="20"/>
      <c r="D349" s="20"/>
      <c r="E349" s="60"/>
      <c r="F349" s="20"/>
      <c r="G349" s="20"/>
      <c r="H349" s="20"/>
      <c r="I349" s="62" t="str">
        <f>IF(AND(MX[[#This Row],[面积]]="",MX[[#This Row],[单价]]=""),"",MX[[#This Row],[面积]]*MX[[#This Row],[单价]])</f>
        <v/>
      </c>
      <c r="J349" s="20"/>
      <c r="K349" s="63"/>
      <c r="L349" s="62" t="str">
        <f>IF(MX[[#This Row],[总价]]="","",MX[[#This Row],[总价]]-MX[[#This Row],[首期]])</f>
        <v/>
      </c>
      <c r="M349" s="20"/>
      <c r="N349" s="20"/>
    </row>
    <row r="350" customHeight="1" spans="2:14">
      <c r="B350" s="61"/>
      <c r="C350" s="20"/>
      <c r="D350" s="20"/>
      <c r="E350" s="60"/>
      <c r="F350" s="20"/>
      <c r="G350" s="20"/>
      <c r="H350" s="20"/>
      <c r="I350" s="62" t="str">
        <f>IF(AND(MX[[#This Row],[面积]]="",MX[[#This Row],[单价]]=""),"",MX[[#This Row],[面积]]*MX[[#This Row],[单价]])</f>
        <v/>
      </c>
      <c r="J350" s="20"/>
      <c r="K350" s="63"/>
      <c r="L350" s="62" t="str">
        <f>IF(MX[[#This Row],[总价]]="","",MX[[#This Row],[总价]]-MX[[#This Row],[首期]])</f>
        <v/>
      </c>
      <c r="M350" s="20"/>
      <c r="N350" s="20"/>
    </row>
    <row r="351" customHeight="1" spans="2:14">
      <c r="B351" s="61"/>
      <c r="C351" s="20"/>
      <c r="D351" s="20"/>
      <c r="E351" s="60"/>
      <c r="F351" s="20"/>
      <c r="G351" s="20"/>
      <c r="H351" s="20"/>
      <c r="I351" s="62" t="str">
        <f>IF(AND(MX[[#This Row],[面积]]="",MX[[#This Row],[单价]]=""),"",MX[[#This Row],[面积]]*MX[[#This Row],[单价]])</f>
        <v/>
      </c>
      <c r="J351" s="20"/>
      <c r="K351" s="63"/>
      <c r="L351" s="62" t="str">
        <f>IF(MX[[#This Row],[总价]]="","",MX[[#This Row],[总价]]-MX[[#This Row],[首期]])</f>
        <v/>
      </c>
      <c r="M351" s="20"/>
      <c r="N351" s="20"/>
    </row>
    <row r="352" customHeight="1" spans="2:14">
      <c r="B352" s="61"/>
      <c r="C352" s="20"/>
      <c r="D352" s="20"/>
      <c r="E352" s="60"/>
      <c r="F352" s="20"/>
      <c r="G352" s="20"/>
      <c r="H352" s="20"/>
      <c r="I352" s="62" t="str">
        <f>IF(AND(MX[[#This Row],[面积]]="",MX[[#This Row],[单价]]=""),"",MX[[#This Row],[面积]]*MX[[#This Row],[单价]])</f>
        <v/>
      </c>
      <c r="J352" s="20"/>
      <c r="K352" s="63"/>
      <c r="L352" s="62" t="str">
        <f>IF(MX[[#This Row],[总价]]="","",MX[[#This Row],[总价]]-MX[[#This Row],[首期]])</f>
        <v/>
      </c>
      <c r="M352" s="20"/>
      <c r="N352" s="20"/>
    </row>
    <row r="353" customHeight="1" spans="2:14">
      <c r="B353" s="61"/>
      <c r="C353" s="20"/>
      <c r="D353" s="20"/>
      <c r="E353" s="60"/>
      <c r="F353" s="20"/>
      <c r="G353" s="20"/>
      <c r="H353" s="20"/>
      <c r="I353" s="62" t="str">
        <f>IF(AND(MX[[#This Row],[面积]]="",MX[[#This Row],[单价]]=""),"",MX[[#This Row],[面积]]*MX[[#This Row],[单价]])</f>
        <v/>
      </c>
      <c r="J353" s="20"/>
      <c r="K353" s="63"/>
      <c r="L353" s="62" t="str">
        <f>IF(MX[[#This Row],[总价]]="","",MX[[#This Row],[总价]]-MX[[#This Row],[首期]])</f>
        <v/>
      </c>
      <c r="M353" s="20"/>
      <c r="N353" s="20"/>
    </row>
    <row r="354" customHeight="1" spans="2:14">
      <c r="B354" s="61"/>
      <c r="C354" s="20"/>
      <c r="D354" s="20"/>
      <c r="E354" s="60"/>
      <c r="F354" s="20"/>
      <c r="G354" s="20"/>
      <c r="H354" s="20"/>
      <c r="I354" s="62" t="str">
        <f>IF(AND(MX[[#This Row],[面积]]="",MX[[#This Row],[单价]]=""),"",MX[[#This Row],[面积]]*MX[[#This Row],[单价]])</f>
        <v/>
      </c>
      <c r="J354" s="20"/>
      <c r="K354" s="63"/>
      <c r="L354" s="62" t="str">
        <f>IF(MX[[#This Row],[总价]]="","",MX[[#This Row],[总价]]-MX[[#This Row],[首期]])</f>
        <v/>
      </c>
      <c r="M354" s="20"/>
      <c r="N354" s="20"/>
    </row>
    <row r="355" customHeight="1" spans="2:14">
      <c r="B355" s="61"/>
      <c r="C355" s="20"/>
      <c r="D355" s="20"/>
      <c r="E355" s="60"/>
      <c r="F355" s="20"/>
      <c r="G355" s="20"/>
      <c r="H355" s="20"/>
      <c r="I355" s="62" t="str">
        <f>IF(AND(MX[[#This Row],[面积]]="",MX[[#This Row],[单价]]=""),"",MX[[#This Row],[面积]]*MX[[#This Row],[单价]])</f>
        <v/>
      </c>
      <c r="J355" s="20"/>
      <c r="K355" s="63"/>
      <c r="L355" s="62" t="str">
        <f>IF(MX[[#This Row],[总价]]="","",MX[[#This Row],[总价]]-MX[[#This Row],[首期]])</f>
        <v/>
      </c>
      <c r="M355" s="20"/>
      <c r="N355" s="20"/>
    </row>
    <row r="356" customHeight="1" spans="2:14">
      <c r="B356" s="61"/>
      <c r="C356" s="20"/>
      <c r="D356" s="20"/>
      <c r="E356" s="60"/>
      <c r="F356" s="20"/>
      <c r="G356" s="20"/>
      <c r="H356" s="20"/>
      <c r="I356" s="62" t="str">
        <f>IF(AND(MX[[#This Row],[面积]]="",MX[[#This Row],[单价]]=""),"",MX[[#This Row],[面积]]*MX[[#This Row],[单价]])</f>
        <v/>
      </c>
      <c r="J356" s="20"/>
      <c r="K356" s="63"/>
      <c r="L356" s="62" t="str">
        <f>IF(MX[[#This Row],[总价]]="","",MX[[#This Row],[总价]]-MX[[#This Row],[首期]])</f>
        <v/>
      </c>
      <c r="M356" s="20"/>
      <c r="N356" s="20"/>
    </row>
    <row r="357" customHeight="1" spans="2:14">
      <c r="B357" s="61"/>
      <c r="C357" s="20"/>
      <c r="D357" s="20"/>
      <c r="E357" s="60"/>
      <c r="F357" s="20"/>
      <c r="G357" s="20"/>
      <c r="H357" s="20"/>
      <c r="I357" s="62" t="str">
        <f>IF(AND(MX[[#This Row],[面积]]="",MX[[#This Row],[单价]]=""),"",MX[[#This Row],[面积]]*MX[[#This Row],[单价]])</f>
        <v/>
      </c>
      <c r="J357" s="20"/>
      <c r="K357" s="63"/>
      <c r="L357" s="62" t="str">
        <f>IF(MX[[#This Row],[总价]]="","",MX[[#This Row],[总价]]-MX[[#This Row],[首期]])</f>
        <v/>
      </c>
      <c r="M357" s="20"/>
      <c r="N357" s="20"/>
    </row>
    <row r="358" customHeight="1" spans="2:14">
      <c r="B358" s="61"/>
      <c r="C358" s="20"/>
      <c r="D358" s="20"/>
      <c r="E358" s="60"/>
      <c r="F358" s="20"/>
      <c r="G358" s="20"/>
      <c r="H358" s="20"/>
      <c r="I358" s="62" t="str">
        <f>IF(AND(MX[[#This Row],[面积]]="",MX[[#This Row],[单价]]=""),"",MX[[#This Row],[面积]]*MX[[#This Row],[单价]])</f>
        <v/>
      </c>
      <c r="J358" s="20"/>
      <c r="K358" s="63"/>
      <c r="L358" s="62" t="str">
        <f>IF(MX[[#This Row],[总价]]="","",MX[[#This Row],[总价]]-MX[[#This Row],[首期]])</f>
        <v/>
      </c>
      <c r="M358" s="20"/>
      <c r="N358" s="20"/>
    </row>
    <row r="359" customHeight="1" spans="2:14">
      <c r="B359" s="61"/>
      <c r="C359" s="20"/>
      <c r="D359" s="20"/>
      <c r="E359" s="60"/>
      <c r="F359" s="20"/>
      <c r="G359" s="20"/>
      <c r="H359" s="20"/>
      <c r="I359" s="62" t="str">
        <f>IF(AND(MX[[#This Row],[面积]]="",MX[[#This Row],[单价]]=""),"",MX[[#This Row],[面积]]*MX[[#This Row],[单价]])</f>
        <v/>
      </c>
      <c r="J359" s="20"/>
      <c r="K359" s="63"/>
      <c r="L359" s="62" t="str">
        <f>IF(MX[[#This Row],[总价]]="","",MX[[#This Row],[总价]]-MX[[#This Row],[首期]])</f>
        <v/>
      </c>
      <c r="M359" s="20"/>
      <c r="N359" s="20"/>
    </row>
    <row r="360" customHeight="1" spans="2:14">
      <c r="B360" s="61"/>
      <c r="C360" s="20"/>
      <c r="D360" s="20"/>
      <c r="E360" s="60"/>
      <c r="F360" s="20"/>
      <c r="G360" s="20"/>
      <c r="H360" s="20"/>
      <c r="I360" s="62" t="str">
        <f>IF(AND(MX[[#This Row],[面积]]="",MX[[#This Row],[单价]]=""),"",MX[[#This Row],[面积]]*MX[[#This Row],[单价]])</f>
        <v/>
      </c>
      <c r="J360" s="20"/>
      <c r="K360" s="63"/>
      <c r="L360" s="62" t="str">
        <f>IF(MX[[#This Row],[总价]]="","",MX[[#This Row],[总价]]-MX[[#This Row],[首期]])</f>
        <v/>
      </c>
      <c r="M360" s="20"/>
      <c r="N360" s="20"/>
    </row>
    <row r="361" customHeight="1" spans="2:14">
      <c r="B361" s="61"/>
      <c r="C361" s="20"/>
      <c r="D361" s="20"/>
      <c r="E361" s="60"/>
      <c r="F361" s="20"/>
      <c r="G361" s="20"/>
      <c r="H361" s="20"/>
      <c r="I361" s="62" t="str">
        <f>IF(AND(MX[[#This Row],[面积]]="",MX[[#This Row],[单价]]=""),"",MX[[#This Row],[面积]]*MX[[#This Row],[单价]])</f>
        <v/>
      </c>
      <c r="J361" s="20"/>
      <c r="K361" s="63"/>
      <c r="L361" s="62" t="str">
        <f>IF(MX[[#This Row],[总价]]="","",MX[[#This Row],[总价]]-MX[[#This Row],[首期]])</f>
        <v/>
      </c>
      <c r="M361" s="20"/>
      <c r="N361" s="20"/>
    </row>
    <row r="362" customHeight="1" spans="2:14">
      <c r="B362" s="61"/>
      <c r="C362" s="20"/>
      <c r="D362" s="20"/>
      <c r="E362" s="60"/>
      <c r="F362" s="20"/>
      <c r="G362" s="20"/>
      <c r="H362" s="20"/>
      <c r="I362" s="62" t="str">
        <f>IF(AND(MX[[#This Row],[面积]]="",MX[[#This Row],[单价]]=""),"",MX[[#This Row],[面积]]*MX[[#This Row],[单价]])</f>
        <v/>
      </c>
      <c r="J362" s="20"/>
      <c r="K362" s="63"/>
      <c r="L362" s="62" t="str">
        <f>IF(MX[[#This Row],[总价]]="","",MX[[#This Row],[总价]]-MX[[#This Row],[首期]])</f>
        <v/>
      </c>
      <c r="M362" s="20"/>
      <c r="N362" s="20"/>
    </row>
    <row r="363" customHeight="1" spans="2:14">
      <c r="B363" s="61"/>
      <c r="C363" s="20"/>
      <c r="D363" s="20"/>
      <c r="E363" s="60"/>
      <c r="F363" s="20"/>
      <c r="G363" s="20"/>
      <c r="H363" s="20"/>
      <c r="I363" s="62" t="str">
        <f>IF(AND(MX[[#This Row],[面积]]="",MX[[#This Row],[单价]]=""),"",MX[[#This Row],[面积]]*MX[[#This Row],[单价]])</f>
        <v/>
      </c>
      <c r="J363" s="20"/>
      <c r="K363" s="63"/>
      <c r="L363" s="62" t="str">
        <f>IF(MX[[#This Row],[总价]]="","",MX[[#This Row],[总价]]-MX[[#This Row],[首期]])</f>
        <v/>
      </c>
      <c r="M363" s="20"/>
      <c r="N363" s="20"/>
    </row>
    <row r="364" customHeight="1" spans="2:14">
      <c r="B364" s="61"/>
      <c r="C364" s="20"/>
      <c r="D364" s="20"/>
      <c r="E364" s="60"/>
      <c r="F364" s="20"/>
      <c r="G364" s="20"/>
      <c r="H364" s="20"/>
      <c r="I364" s="62" t="str">
        <f>IF(AND(MX[[#This Row],[面积]]="",MX[[#This Row],[单价]]=""),"",MX[[#This Row],[面积]]*MX[[#This Row],[单价]])</f>
        <v/>
      </c>
      <c r="J364" s="20"/>
      <c r="K364" s="63"/>
      <c r="L364" s="62" t="str">
        <f>IF(MX[[#This Row],[总价]]="","",MX[[#This Row],[总价]]-MX[[#This Row],[首期]])</f>
        <v/>
      </c>
      <c r="M364" s="20"/>
      <c r="N364" s="20"/>
    </row>
    <row r="365" customHeight="1" spans="2:14">
      <c r="B365" s="61"/>
      <c r="C365" s="20"/>
      <c r="D365" s="20"/>
      <c r="E365" s="60"/>
      <c r="F365" s="20"/>
      <c r="G365" s="20"/>
      <c r="H365" s="20"/>
      <c r="I365" s="62" t="str">
        <f>IF(AND(MX[[#This Row],[面积]]="",MX[[#This Row],[单价]]=""),"",MX[[#This Row],[面积]]*MX[[#This Row],[单价]])</f>
        <v/>
      </c>
      <c r="J365" s="20"/>
      <c r="K365" s="63"/>
      <c r="L365" s="62" t="str">
        <f>IF(MX[[#This Row],[总价]]="","",MX[[#This Row],[总价]]-MX[[#This Row],[首期]])</f>
        <v/>
      </c>
      <c r="M365" s="20"/>
      <c r="N365" s="20"/>
    </row>
    <row r="366" customHeight="1" spans="2:14">
      <c r="B366" s="61"/>
      <c r="C366" s="20"/>
      <c r="D366" s="20"/>
      <c r="E366" s="60"/>
      <c r="F366" s="20"/>
      <c r="G366" s="20"/>
      <c r="H366" s="20"/>
      <c r="I366" s="62" t="str">
        <f>IF(AND(MX[[#This Row],[面积]]="",MX[[#This Row],[单价]]=""),"",MX[[#This Row],[面积]]*MX[[#This Row],[单价]])</f>
        <v/>
      </c>
      <c r="J366" s="20"/>
      <c r="K366" s="63"/>
      <c r="L366" s="62" t="str">
        <f>IF(MX[[#This Row],[总价]]="","",MX[[#This Row],[总价]]-MX[[#This Row],[首期]])</f>
        <v/>
      </c>
      <c r="M366" s="20"/>
      <c r="N366" s="20"/>
    </row>
    <row r="367" customHeight="1" spans="2:14">
      <c r="B367" s="61"/>
      <c r="C367" s="20"/>
      <c r="D367" s="20"/>
      <c r="E367" s="60"/>
      <c r="F367" s="20"/>
      <c r="G367" s="20"/>
      <c r="H367" s="20"/>
      <c r="I367" s="62" t="str">
        <f>IF(AND(MX[[#This Row],[面积]]="",MX[[#This Row],[单价]]=""),"",MX[[#This Row],[面积]]*MX[[#This Row],[单价]])</f>
        <v/>
      </c>
      <c r="J367" s="20"/>
      <c r="K367" s="63"/>
      <c r="L367" s="62" t="str">
        <f>IF(MX[[#This Row],[总价]]="","",MX[[#This Row],[总价]]-MX[[#This Row],[首期]])</f>
        <v/>
      </c>
      <c r="M367" s="20"/>
      <c r="N367" s="20"/>
    </row>
    <row r="368" customHeight="1" spans="2:14">
      <c r="B368" s="61"/>
      <c r="C368" s="20"/>
      <c r="D368" s="20"/>
      <c r="E368" s="60"/>
      <c r="F368" s="20"/>
      <c r="G368" s="20"/>
      <c r="H368" s="20"/>
      <c r="I368" s="62" t="str">
        <f>IF(AND(MX[[#This Row],[面积]]="",MX[[#This Row],[单价]]=""),"",MX[[#This Row],[面积]]*MX[[#This Row],[单价]])</f>
        <v/>
      </c>
      <c r="J368" s="20"/>
      <c r="K368" s="63"/>
      <c r="L368" s="62" t="str">
        <f>IF(MX[[#This Row],[总价]]="","",MX[[#This Row],[总价]]-MX[[#This Row],[首期]])</f>
        <v/>
      </c>
      <c r="M368" s="20"/>
      <c r="N368" s="20"/>
    </row>
    <row r="369" customHeight="1" spans="2:14">
      <c r="B369" s="61"/>
      <c r="C369" s="20"/>
      <c r="D369" s="20"/>
      <c r="E369" s="60"/>
      <c r="F369" s="20"/>
      <c r="G369" s="20"/>
      <c r="H369" s="20"/>
      <c r="I369" s="62" t="str">
        <f>IF(AND(MX[[#This Row],[面积]]="",MX[[#This Row],[单价]]=""),"",MX[[#This Row],[面积]]*MX[[#This Row],[单价]])</f>
        <v/>
      </c>
      <c r="J369" s="20"/>
      <c r="K369" s="63"/>
      <c r="L369" s="62" t="str">
        <f>IF(MX[[#This Row],[总价]]="","",MX[[#This Row],[总价]]-MX[[#This Row],[首期]])</f>
        <v/>
      </c>
      <c r="M369" s="20"/>
      <c r="N369" s="20"/>
    </row>
    <row r="370" customHeight="1" spans="2:14">
      <c r="B370" s="61"/>
      <c r="C370" s="20"/>
      <c r="D370" s="20"/>
      <c r="E370" s="60"/>
      <c r="F370" s="20"/>
      <c r="G370" s="20"/>
      <c r="H370" s="20"/>
      <c r="I370" s="62" t="str">
        <f>IF(AND(MX[[#This Row],[面积]]="",MX[[#This Row],[单价]]=""),"",MX[[#This Row],[面积]]*MX[[#This Row],[单价]])</f>
        <v/>
      </c>
      <c r="J370" s="20"/>
      <c r="K370" s="63"/>
      <c r="L370" s="62" t="str">
        <f>IF(MX[[#This Row],[总价]]="","",MX[[#This Row],[总价]]-MX[[#This Row],[首期]])</f>
        <v/>
      </c>
      <c r="M370" s="20"/>
      <c r="N370" s="20"/>
    </row>
    <row r="371" customHeight="1" spans="2:14">
      <c r="B371" s="61"/>
      <c r="C371" s="20"/>
      <c r="D371" s="20"/>
      <c r="E371" s="60"/>
      <c r="F371" s="20"/>
      <c r="G371" s="20"/>
      <c r="H371" s="20"/>
      <c r="I371" s="62" t="str">
        <f>IF(AND(MX[[#This Row],[面积]]="",MX[[#This Row],[单价]]=""),"",MX[[#This Row],[面积]]*MX[[#This Row],[单价]])</f>
        <v/>
      </c>
      <c r="J371" s="20"/>
      <c r="K371" s="63"/>
      <c r="L371" s="62" t="str">
        <f>IF(MX[[#This Row],[总价]]="","",MX[[#This Row],[总价]]-MX[[#This Row],[首期]])</f>
        <v/>
      </c>
      <c r="M371" s="20"/>
      <c r="N371" s="20"/>
    </row>
    <row r="372" customHeight="1" spans="2:14">
      <c r="B372" s="61"/>
      <c r="C372" s="20"/>
      <c r="D372" s="20"/>
      <c r="E372" s="60"/>
      <c r="F372" s="20"/>
      <c r="G372" s="20"/>
      <c r="H372" s="20"/>
      <c r="I372" s="62" t="str">
        <f>IF(AND(MX[[#This Row],[面积]]="",MX[[#This Row],[单价]]=""),"",MX[[#This Row],[面积]]*MX[[#This Row],[单价]])</f>
        <v/>
      </c>
      <c r="J372" s="20"/>
      <c r="K372" s="63"/>
      <c r="L372" s="62" t="str">
        <f>IF(MX[[#This Row],[总价]]="","",MX[[#This Row],[总价]]-MX[[#This Row],[首期]])</f>
        <v/>
      </c>
      <c r="M372" s="20"/>
      <c r="N372" s="20"/>
    </row>
    <row r="373" customHeight="1" spans="2:14">
      <c r="B373" s="61"/>
      <c r="C373" s="20"/>
      <c r="D373" s="20"/>
      <c r="E373" s="60"/>
      <c r="F373" s="20"/>
      <c r="G373" s="20"/>
      <c r="H373" s="20"/>
      <c r="I373" s="62" t="str">
        <f>IF(AND(MX[[#This Row],[面积]]="",MX[[#This Row],[单价]]=""),"",MX[[#This Row],[面积]]*MX[[#This Row],[单价]])</f>
        <v/>
      </c>
      <c r="J373" s="20"/>
      <c r="K373" s="63"/>
      <c r="L373" s="62" t="str">
        <f>IF(MX[[#This Row],[总价]]="","",MX[[#This Row],[总价]]-MX[[#This Row],[首期]])</f>
        <v/>
      </c>
      <c r="M373" s="20"/>
      <c r="N373" s="20"/>
    </row>
    <row r="374" customHeight="1" spans="2:14">
      <c r="B374" s="61"/>
      <c r="C374" s="20"/>
      <c r="D374" s="20"/>
      <c r="E374" s="60"/>
      <c r="F374" s="20"/>
      <c r="G374" s="20"/>
      <c r="H374" s="20"/>
      <c r="I374" s="62" t="str">
        <f>IF(AND(MX[[#This Row],[面积]]="",MX[[#This Row],[单价]]=""),"",MX[[#This Row],[面积]]*MX[[#This Row],[单价]])</f>
        <v/>
      </c>
      <c r="J374" s="20"/>
      <c r="K374" s="63"/>
      <c r="L374" s="62" t="str">
        <f>IF(MX[[#This Row],[总价]]="","",MX[[#This Row],[总价]]-MX[[#This Row],[首期]])</f>
        <v/>
      </c>
      <c r="M374" s="20"/>
      <c r="N374" s="20"/>
    </row>
    <row r="375" customHeight="1" spans="2:14">
      <c r="B375" s="61"/>
      <c r="C375" s="20"/>
      <c r="D375" s="20"/>
      <c r="E375" s="60"/>
      <c r="F375" s="20"/>
      <c r="G375" s="20"/>
      <c r="H375" s="20"/>
      <c r="I375" s="62" t="str">
        <f>IF(AND(MX[[#This Row],[面积]]="",MX[[#This Row],[单价]]=""),"",MX[[#This Row],[面积]]*MX[[#This Row],[单价]])</f>
        <v/>
      </c>
      <c r="J375" s="20"/>
      <c r="K375" s="63"/>
      <c r="L375" s="62" t="str">
        <f>IF(MX[[#This Row],[总价]]="","",MX[[#This Row],[总价]]-MX[[#This Row],[首期]])</f>
        <v/>
      </c>
      <c r="M375" s="20"/>
      <c r="N375" s="20"/>
    </row>
    <row r="376" customHeight="1" spans="2:14">
      <c r="B376" s="61"/>
      <c r="C376" s="20"/>
      <c r="D376" s="20"/>
      <c r="E376" s="60"/>
      <c r="F376" s="20"/>
      <c r="G376" s="20"/>
      <c r="H376" s="20"/>
      <c r="I376" s="62" t="str">
        <f>IF(AND(MX[[#This Row],[面积]]="",MX[[#This Row],[单价]]=""),"",MX[[#This Row],[面积]]*MX[[#This Row],[单价]])</f>
        <v/>
      </c>
      <c r="J376" s="20"/>
      <c r="K376" s="63"/>
      <c r="L376" s="62" t="str">
        <f>IF(MX[[#This Row],[总价]]="","",MX[[#This Row],[总价]]-MX[[#This Row],[首期]])</f>
        <v/>
      </c>
      <c r="M376" s="20"/>
      <c r="N376" s="20"/>
    </row>
    <row r="377" customHeight="1" spans="2:14">
      <c r="B377" s="61"/>
      <c r="C377" s="20"/>
      <c r="D377" s="20"/>
      <c r="E377" s="60"/>
      <c r="F377" s="20"/>
      <c r="G377" s="20"/>
      <c r="H377" s="20"/>
      <c r="I377" s="62" t="str">
        <f>IF(AND(MX[[#This Row],[面积]]="",MX[[#This Row],[单价]]=""),"",MX[[#This Row],[面积]]*MX[[#This Row],[单价]])</f>
        <v/>
      </c>
      <c r="J377" s="20"/>
      <c r="K377" s="63"/>
      <c r="L377" s="62" t="str">
        <f>IF(MX[[#This Row],[总价]]="","",MX[[#This Row],[总价]]-MX[[#This Row],[首期]])</f>
        <v/>
      </c>
      <c r="M377" s="20"/>
      <c r="N377" s="20"/>
    </row>
    <row r="378" customHeight="1" spans="2:14">
      <c r="B378" s="61"/>
      <c r="C378" s="20"/>
      <c r="D378" s="20"/>
      <c r="E378" s="60"/>
      <c r="F378" s="20"/>
      <c r="G378" s="20"/>
      <c r="H378" s="20"/>
      <c r="I378" s="62" t="str">
        <f>IF(AND(MX[[#This Row],[面积]]="",MX[[#This Row],[单价]]=""),"",MX[[#This Row],[面积]]*MX[[#This Row],[单价]])</f>
        <v/>
      </c>
      <c r="J378" s="20"/>
      <c r="K378" s="63"/>
      <c r="L378" s="62" t="str">
        <f>IF(MX[[#This Row],[总价]]="","",MX[[#This Row],[总价]]-MX[[#This Row],[首期]])</f>
        <v/>
      </c>
      <c r="M378" s="20"/>
      <c r="N378" s="20"/>
    </row>
    <row r="379" customHeight="1" spans="2:14">
      <c r="B379" s="61"/>
      <c r="C379" s="20"/>
      <c r="D379" s="20"/>
      <c r="E379" s="60"/>
      <c r="F379" s="20"/>
      <c r="G379" s="20"/>
      <c r="H379" s="20"/>
      <c r="I379" s="62" t="str">
        <f>IF(AND(MX[[#This Row],[面积]]="",MX[[#This Row],[单价]]=""),"",MX[[#This Row],[面积]]*MX[[#This Row],[单价]])</f>
        <v/>
      </c>
      <c r="J379" s="20"/>
      <c r="K379" s="63"/>
      <c r="L379" s="62" t="str">
        <f>IF(MX[[#This Row],[总价]]="","",MX[[#This Row],[总价]]-MX[[#This Row],[首期]])</f>
        <v/>
      </c>
      <c r="M379" s="20"/>
      <c r="N379" s="20"/>
    </row>
    <row r="380" customHeight="1" spans="2:14">
      <c r="B380" s="61"/>
      <c r="C380" s="20"/>
      <c r="D380" s="20"/>
      <c r="E380" s="60"/>
      <c r="F380" s="20"/>
      <c r="G380" s="20"/>
      <c r="H380" s="20"/>
      <c r="I380" s="62" t="str">
        <f>IF(AND(MX[[#This Row],[面积]]="",MX[[#This Row],[单价]]=""),"",MX[[#This Row],[面积]]*MX[[#This Row],[单价]])</f>
        <v/>
      </c>
      <c r="J380" s="20"/>
      <c r="K380" s="63"/>
      <c r="L380" s="62" t="str">
        <f>IF(MX[[#This Row],[总价]]="","",MX[[#This Row],[总价]]-MX[[#This Row],[首期]])</f>
        <v/>
      </c>
      <c r="M380" s="20"/>
      <c r="N380" s="20"/>
    </row>
    <row r="381" customHeight="1" spans="2:14">
      <c r="B381" s="61"/>
      <c r="C381" s="20"/>
      <c r="D381" s="20"/>
      <c r="E381" s="60"/>
      <c r="F381" s="20"/>
      <c r="G381" s="20"/>
      <c r="H381" s="20"/>
      <c r="I381" s="62" t="str">
        <f>IF(AND(MX[[#This Row],[面积]]="",MX[[#This Row],[单价]]=""),"",MX[[#This Row],[面积]]*MX[[#This Row],[单价]])</f>
        <v/>
      </c>
      <c r="J381" s="20"/>
      <c r="K381" s="63"/>
      <c r="L381" s="62" t="str">
        <f>IF(MX[[#This Row],[总价]]="","",MX[[#This Row],[总价]]-MX[[#This Row],[首期]])</f>
        <v/>
      </c>
      <c r="M381" s="20"/>
      <c r="N381" s="20"/>
    </row>
    <row r="382" customHeight="1" spans="2:14">
      <c r="B382" s="61"/>
      <c r="C382" s="20"/>
      <c r="D382" s="20"/>
      <c r="E382" s="60"/>
      <c r="F382" s="20"/>
      <c r="G382" s="20"/>
      <c r="H382" s="20"/>
      <c r="I382" s="62" t="str">
        <f>IF(AND(MX[[#This Row],[面积]]="",MX[[#This Row],[单价]]=""),"",MX[[#This Row],[面积]]*MX[[#This Row],[单价]])</f>
        <v/>
      </c>
      <c r="J382" s="20"/>
      <c r="K382" s="63"/>
      <c r="L382" s="62" t="str">
        <f>IF(MX[[#This Row],[总价]]="","",MX[[#This Row],[总价]]-MX[[#This Row],[首期]])</f>
        <v/>
      </c>
      <c r="M382" s="20"/>
      <c r="N382" s="20"/>
    </row>
    <row r="383" customHeight="1" spans="2:14">
      <c r="B383" s="61"/>
      <c r="C383" s="20"/>
      <c r="D383" s="20"/>
      <c r="E383" s="60"/>
      <c r="F383" s="20"/>
      <c r="G383" s="20"/>
      <c r="H383" s="20"/>
      <c r="I383" s="62" t="str">
        <f>IF(AND(MX[[#This Row],[面积]]="",MX[[#This Row],[单价]]=""),"",MX[[#This Row],[面积]]*MX[[#This Row],[单价]])</f>
        <v/>
      </c>
      <c r="J383" s="20"/>
      <c r="K383" s="63"/>
      <c r="L383" s="62" t="str">
        <f>IF(MX[[#This Row],[总价]]="","",MX[[#This Row],[总价]]-MX[[#This Row],[首期]])</f>
        <v/>
      </c>
      <c r="M383" s="20"/>
      <c r="N383" s="20"/>
    </row>
    <row r="384" customHeight="1" spans="2:14">
      <c r="B384" s="61"/>
      <c r="C384" s="20"/>
      <c r="D384" s="20"/>
      <c r="E384" s="60"/>
      <c r="F384" s="20"/>
      <c r="G384" s="20"/>
      <c r="H384" s="20"/>
      <c r="I384" s="62" t="str">
        <f>IF(AND(MX[[#This Row],[面积]]="",MX[[#This Row],[单价]]=""),"",MX[[#This Row],[面积]]*MX[[#This Row],[单价]])</f>
        <v/>
      </c>
      <c r="J384" s="20"/>
      <c r="K384" s="63"/>
      <c r="L384" s="62" t="str">
        <f>IF(MX[[#This Row],[总价]]="","",MX[[#This Row],[总价]]-MX[[#This Row],[首期]])</f>
        <v/>
      </c>
      <c r="M384" s="20"/>
      <c r="N384" s="20"/>
    </row>
    <row r="385" customHeight="1" spans="2:14">
      <c r="B385" s="61"/>
      <c r="C385" s="20"/>
      <c r="D385" s="20"/>
      <c r="E385" s="60"/>
      <c r="F385" s="20"/>
      <c r="G385" s="20"/>
      <c r="H385" s="20"/>
      <c r="I385" s="62" t="str">
        <f>IF(AND(MX[[#This Row],[面积]]="",MX[[#This Row],[单价]]=""),"",MX[[#This Row],[面积]]*MX[[#This Row],[单价]])</f>
        <v/>
      </c>
      <c r="J385" s="20"/>
      <c r="K385" s="63"/>
      <c r="L385" s="62" t="str">
        <f>IF(MX[[#This Row],[总价]]="","",MX[[#This Row],[总价]]-MX[[#This Row],[首期]])</f>
        <v/>
      </c>
      <c r="M385" s="20"/>
      <c r="N385" s="20"/>
    </row>
    <row r="386" customHeight="1" spans="2:14">
      <c r="B386" s="61"/>
      <c r="C386" s="20"/>
      <c r="D386" s="20"/>
      <c r="E386" s="60"/>
      <c r="F386" s="20"/>
      <c r="G386" s="20"/>
      <c r="H386" s="20"/>
      <c r="I386" s="62" t="str">
        <f>IF(AND(MX[[#This Row],[面积]]="",MX[[#This Row],[单价]]=""),"",MX[[#This Row],[面积]]*MX[[#This Row],[单价]])</f>
        <v/>
      </c>
      <c r="J386" s="20"/>
      <c r="K386" s="63"/>
      <c r="L386" s="62" t="str">
        <f>IF(MX[[#This Row],[总价]]="","",MX[[#This Row],[总价]]-MX[[#This Row],[首期]])</f>
        <v/>
      </c>
      <c r="M386" s="20"/>
      <c r="N386" s="20"/>
    </row>
    <row r="387" customHeight="1" spans="2:14">
      <c r="B387" s="61"/>
      <c r="C387" s="20"/>
      <c r="D387" s="20"/>
      <c r="E387" s="60"/>
      <c r="F387" s="20"/>
      <c r="G387" s="20"/>
      <c r="H387" s="20"/>
      <c r="I387" s="62" t="str">
        <f>IF(AND(MX[[#This Row],[面积]]="",MX[[#This Row],[单价]]=""),"",MX[[#This Row],[面积]]*MX[[#This Row],[单价]])</f>
        <v/>
      </c>
      <c r="J387" s="20"/>
      <c r="K387" s="63"/>
      <c r="L387" s="62" t="str">
        <f>IF(MX[[#This Row],[总价]]="","",MX[[#This Row],[总价]]-MX[[#This Row],[首期]])</f>
        <v/>
      </c>
      <c r="M387" s="20"/>
      <c r="N387" s="20"/>
    </row>
    <row r="388" customHeight="1" spans="2:14">
      <c r="B388" s="61"/>
      <c r="C388" s="20"/>
      <c r="D388" s="20"/>
      <c r="E388" s="60"/>
      <c r="F388" s="20"/>
      <c r="G388" s="20"/>
      <c r="H388" s="20"/>
      <c r="I388" s="62" t="str">
        <f>IF(AND(MX[[#This Row],[面积]]="",MX[[#This Row],[单价]]=""),"",MX[[#This Row],[面积]]*MX[[#This Row],[单价]])</f>
        <v/>
      </c>
      <c r="J388" s="20"/>
      <c r="K388" s="63"/>
      <c r="L388" s="62" t="str">
        <f>IF(MX[[#This Row],[总价]]="","",MX[[#This Row],[总价]]-MX[[#This Row],[首期]])</f>
        <v/>
      </c>
      <c r="M388" s="20"/>
      <c r="N388" s="20"/>
    </row>
    <row r="389" customHeight="1" spans="2:14">
      <c r="B389" s="61"/>
      <c r="C389" s="20"/>
      <c r="D389" s="20"/>
      <c r="E389" s="60"/>
      <c r="F389" s="20"/>
      <c r="G389" s="20"/>
      <c r="H389" s="20"/>
      <c r="I389" s="62" t="str">
        <f>IF(AND(MX[[#This Row],[面积]]="",MX[[#This Row],[单价]]=""),"",MX[[#This Row],[面积]]*MX[[#This Row],[单价]])</f>
        <v/>
      </c>
      <c r="J389" s="20"/>
      <c r="K389" s="63"/>
      <c r="L389" s="62" t="str">
        <f>IF(MX[[#This Row],[总价]]="","",MX[[#This Row],[总价]]-MX[[#This Row],[首期]])</f>
        <v/>
      </c>
      <c r="M389" s="20"/>
      <c r="N389" s="20"/>
    </row>
    <row r="390" customHeight="1" spans="2:14">
      <c r="B390" s="61"/>
      <c r="C390" s="20"/>
      <c r="D390" s="20"/>
      <c r="E390" s="60"/>
      <c r="F390" s="20"/>
      <c r="G390" s="20"/>
      <c r="H390" s="20"/>
      <c r="I390" s="62" t="str">
        <f>IF(AND(MX[[#This Row],[面积]]="",MX[[#This Row],[单价]]=""),"",MX[[#This Row],[面积]]*MX[[#This Row],[单价]])</f>
        <v/>
      </c>
      <c r="J390" s="20"/>
      <c r="K390" s="63"/>
      <c r="L390" s="62" t="str">
        <f>IF(MX[[#This Row],[总价]]="","",MX[[#This Row],[总价]]-MX[[#This Row],[首期]])</f>
        <v/>
      </c>
      <c r="M390" s="20"/>
      <c r="N390" s="20"/>
    </row>
    <row r="391" customHeight="1" spans="2:14">
      <c r="B391" s="61"/>
      <c r="C391" s="20"/>
      <c r="D391" s="20"/>
      <c r="E391" s="60"/>
      <c r="F391" s="20"/>
      <c r="G391" s="20"/>
      <c r="H391" s="20"/>
      <c r="I391" s="62" t="str">
        <f>IF(AND(MX[[#This Row],[面积]]="",MX[[#This Row],[单价]]=""),"",MX[[#This Row],[面积]]*MX[[#This Row],[单价]])</f>
        <v/>
      </c>
      <c r="J391" s="20"/>
      <c r="K391" s="63"/>
      <c r="L391" s="62" t="str">
        <f>IF(MX[[#This Row],[总价]]="","",MX[[#This Row],[总价]]-MX[[#This Row],[首期]])</f>
        <v/>
      </c>
      <c r="M391" s="20"/>
      <c r="N391" s="20"/>
    </row>
    <row r="392" customHeight="1" spans="2:14">
      <c r="B392" s="61"/>
      <c r="C392" s="20"/>
      <c r="D392" s="20"/>
      <c r="E392" s="60"/>
      <c r="F392" s="20"/>
      <c r="G392" s="20"/>
      <c r="H392" s="20"/>
      <c r="I392" s="62" t="str">
        <f>IF(AND(MX[[#This Row],[面积]]="",MX[[#This Row],[单价]]=""),"",MX[[#This Row],[面积]]*MX[[#This Row],[单价]])</f>
        <v/>
      </c>
      <c r="J392" s="20"/>
      <c r="K392" s="63"/>
      <c r="L392" s="62" t="str">
        <f>IF(MX[[#This Row],[总价]]="","",MX[[#This Row],[总价]]-MX[[#This Row],[首期]])</f>
        <v/>
      </c>
      <c r="M392" s="20"/>
      <c r="N392" s="20"/>
    </row>
    <row r="393" customHeight="1" spans="2:14">
      <c r="B393" s="61"/>
      <c r="C393" s="20"/>
      <c r="D393" s="20"/>
      <c r="E393" s="60"/>
      <c r="F393" s="20"/>
      <c r="G393" s="20"/>
      <c r="H393" s="20"/>
      <c r="I393" s="62" t="str">
        <f>IF(AND(MX[[#This Row],[面积]]="",MX[[#This Row],[单价]]=""),"",MX[[#This Row],[面积]]*MX[[#This Row],[单价]])</f>
        <v/>
      </c>
      <c r="J393" s="20"/>
      <c r="K393" s="63"/>
      <c r="L393" s="62" t="str">
        <f>IF(MX[[#This Row],[总价]]="","",MX[[#This Row],[总价]]-MX[[#This Row],[首期]])</f>
        <v/>
      </c>
      <c r="M393" s="20"/>
      <c r="N393" s="20"/>
    </row>
    <row r="394" customHeight="1" spans="2:14">
      <c r="B394" s="61"/>
      <c r="C394" s="20"/>
      <c r="D394" s="20"/>
      <c r="E394" s="60"/>
      <c r="F394" s="20"/>
      <c r="G394" s="20"/>
      <c r="H394" s="20"/>
      <c r="I394" s="62" t="str">
        <f>IF(AND(MX[[#This Row],[面积]]="",MX[[#This Row],[单价]]=""),"",MX[[#This Row],[面积]]*MX[[#This Row],[单价]])</f>
        <v/>
      </c>
      <c r="J394" s="20"/>
      <c r="K394" s="63"/>
      <c r="L394" s="62" t="str">
        <f>IF(MX[[#This Row],[总价]]="","",MX[[#This Row],[总价]]-MX[[#This Row],[首期]])</f>
        <v/>
      </c>
      <c r="M394" s="20"/>
      <c r="N394" s="20"/>
    </row>
    <row r="395" customHeight="1" spans="2:14">
      <c r="B395" s="61"/>
      <c r="C395" s="20"/>
      <c r="D395" s="20"/>
      <c r="E395" s="60"/>
      <c r="F395" s="20"/>
      <c r="G395" s="20"/>
      <c r="H395" s="20"/>
      <c r="I395" s="62" t="str">
        <f>IF(AND(MX[[#This Row],[面积]]="",MX[[#This Row],[单价]]=""),"",MX[[#This Row],[面积]]*MX[[#This Row],[单价]])</f>
        <v/>
      </c>
      <c r="J395" s="20"/>
      <c r="K395" s="63"/>
      <c r="L395" s="62" t="str">
        <f>IF(MX[[#This Row],[总价]]="","",MX[[#This Row],[总价]]-MX[[#This Row],[首期]])</f>
        <v/>
      </c>
      <c r="M395" s="20"/>
      <c r="N395" s="20"/>
    </row>
    <row r="396" customHeight="1" spans="2:14">
      <c r="B396" s="61"/>
      <c r="C396" s="20"/>
      <c r="D396" s="20"/>
      <c r="E396" s="60"/>
      <c r="F396" s="20"/>
      <c r="G396" s="20"/>
      <c r="H396" s="20"/>
      <c r="I396" s="62" t="str">
        <f>IF(AND(MX[[#This Row],[面积]]="",MX[[#This Row],[单价]]=""),"",MX[[#This Row],[面积]]*MX[[#This Row],[单价]])</f>
        <v/>
      </c>
      <c r="J396" s="20"/>
      <c r="K396" s="63"/>
      <c r="L396" s="62" t="str">
        <f>IF(MX[[#This Row],[总价]]="","",MX[[#This Row],[总价]]-MX[[#This Row],[首期]])</f>
        <v/>
      </c>
      <c r="M396" s="20"/>
      <c r="N396" s="20"/>
    </row>
    <row r="397" customHeight="1" spans="2:14">
      <c r="B397" s="61"/>
      <c r="C397" s="20"/>
      <c r="D397" s="20"/>
      <c r="E397" s="60"/>
      <c r="F397" s="20"/>
      <c r="G397" s="20"/>
      <c r="H397" s="20"/>
      <c r="I397" s="62" t="str">
        <f>IF(AND(MX[[#This Row],[面积]]="",MX[[#This Row],[单价]]=""),"",MX[[#This Row],[面积]]*MX[[#This Row],[单价]])</f>
        <v/>
      </c>
      <c r="J397" s="20"/>
      <c r="K397" s="63"/>
      <c r="L397" s="62" t="str">
        <f>IF(MX[[#This Row],[总价]]="","",MX[[#This Row],[总价]]-MX[[#This Row],[首期]])</f>
        <v/>
      </c>
      <c r="M397" s="20"/>
      <c r="N397" s="20"/>
    </row>
    <row r="398" customHeight="1" spans="2:14">
      <c r="B398" s="61"/>
      <c r="C398" s="20"/>
      <c r="D398" s="20"/>
      <c r="E398" s="60"/>
      <c r="F398" s="20"/>
      <c r="G398" s="20"/>
      <c r="H398" s="20"/>
      <c r="I398" s="62" t="str">
        <f>IF(AND(MX[[#This Row],[面积]]="",MX[[#This Row],[单价]]=""),"",MX[[#This Row],[面积]]*MX[[#This Row],[单价]])</f>
        <v/>
      </c>
      <c r="J398" s="20"/>
      <c r="K398" s="63"/>
      <c r="L398" s="62" t="str">
        <f>IF(MX[[#This Row],[总价]]="","",MX[[#This Row],[总价]]-MX[[#This Row],[首期]])</f>
        <v/>
      </c>
      <c r="M398" s="20"/>
      <c r="N398" s="20"/>
    </row>
    <row r="399" customHeight="1" spans="2:14">
      <c r="B399" s="61"/>
      <c r="C399" s="20"/>
      <c r="D399" s="20"/>
      <c r="E399" s="60"/>
      <c r="F399" s="20"/>
      <c r="G399" s="20"/>
      <c r="H399" s="20"/>
      <c r="I399" s="62" t="str">
        <f>IF(AND(MX[[#This Row],[面积]]="",MX[[#This Row],[单价]]=""),"",MX[[#This Row],[面积]]*MX[[#This Row],[单价]])</f>
        <v/>
      </c>
      <c r="J399" s="20"/>
      <c r="K399" s="63"/>
      <c r="L399" s="62" t="str">
        <f>IF(MX[[#This Row],[总价]]="","",MX[[#This Row],[总价]]-MX[[#This Row],[首期]])</f>
        <v/>
      </c>
      <c r="M399" s="20"/>
      <c r="N399" s="20"/>
    </row>
    <row r="400" customHeight="1" spans="2:14">
      <c r="B400" s="61"/>
      <c r="C400" s="20"/>
      <c r="D400" s="20"/>
      <c r="E400" s="60"/>
      <c r="F400" s="20"/>
      <c r="G400" s="20"/>
      <c r="H400" s="20"/>
      <c r="I400" s="62" t="str">
        <f>IF(AND(MX[[#This Row],[面积]]="",MX[[#This Row],[单价]]=""),"",MX[[#This Row],[面积]]*MX[[#This Row],[单价]])</f>
        <v/>
      </c>
      <c r="J400" s="20"/>
      <c r="K400" s="63"/>
      <c r="L400" s="62" t="str">
        <f>IF(MX[[#This Row],[总价]]="","",MX[[#This Row],[总价]]-MX[[#This Row],[首期]])</f>
        <v/>
      </c>
      <c r="M400" s="20"/>
      <c r="N400" s="20"/>
    </row>
    <row r="401" customHeight="1" spans="2:14">
      <c r="B401" s="61"/>
      <c r="C401" s="20"/>
      <c r="D401" s="20"/>
      <c r="E401" s="60"/>
      <c r="F401" s="20"/>
      <c r="G401" s="20"/>
      <c r="H401" s="20"/>
      <c r="I401" s="62" t="str">
        <f>IF(AND(MX[[#This Row],[面积]]="",MX[[#This Row],[单价]]=""),"",MX[[#This Row],[面积]]*MX[[#This Row],[单价]])</f>
        <v/>
      </c>
      <c r="J401" s="20"/>
      <c r="K401" s="63"/>
      <c r="L401" s="62" t="str">
        <f>IF(MX[[#This Row],[总价]]="","",MX[[#This Row],[总价]]-MX[[#This Row],[首期]])</f>
        <v/>
      </c>
      <c r="M401" s="20"/>
      <c r="N401" s="20"/>
    </row>
    <row r="402" customHeight="1" spans="2:14">
      <c r="B402" s="61"/>
      <c r="C402" s="20"/>
      <c r="D402" s="20"/>
      <c r="E402" s="60"/>
      <c r="F402" s="20"/>
      <c r="G402" s="20"/>
      <c r="H402" s="20"/>
      <c r="I402" s="62" t="str">
        <f>IF(AND(MX[[#This Row],[面积]]="",MX[[#This Row],[单价]]=""),"",MX[[#This Row],[面积]]*MX[[#This Row],[单价]])</f>
        <v/>
      </c>
      <c r="J402" s="20"/>
      <c r="K402" s="63"/>
      <c r="L402" s="62" t="str">
        <f>IF(MX[[#This Row],[总价]]="","",MX[[#This Row],[总价]]-MX[[#This Row],[首期]])</f>
        <v/>
      </c>
      <c r="M402" s="20"/>
      <c r="N402" s="20"/>
    </row>
    <row r="403" customHeight="1" spans="2:14">
      <c r="B403" s="61"/>
      <c r="C403" s="20"/>
      <c r="D403" s="20"/>
      <c r="E403" s="60"/>
      <c r="F403" s="20"/>
      <c r="G403" s="20"/>
      <c r="H403" s="20"/>
      <c r="I403" s="62" t="str">
        <f>IF(AND(MX[[#This Row],[面积]]="",MX[[#This Row],[单价]]=""),"",MX[[#This Row],[面积]]*MX[[#This Row],[单价]])</f>
        <v/>
      </c>
      <c r="J403" s="20"/>
      <c r="K403" s="63"/>
      <c r="L403" s="62" t="str">
        <f>IF(MX[[#This Row],[总价]]="","",MX[[#This Row],[总价]]-MX[[#This Row],[首期]])</f>
        <v/>
      </c>
      <c r="M403" s="20"/>
      <c r="N403" s="20"/>
    </row>
    <row r="404" customHeight="1" spans="2:14">
      <c r="B404" s="61"/>
      <c r="C404" s="20"/>
      <c r="D404" s="20"/>
      <c r="E404" s="60"/>
      <c r="F404" s="20"/>
      <c r="G404" s="20"/>
      <c r="H404" s="20"/>
      <c r="I404" s="62" t="str">
        <f>IF(AND(MX[[#This Row],[面积]]="",MX[[#This Row],[单价]]=""),"",MX[[#This Row],[面积]]*MX[[#This Row],[单价]])</f>
        <v/>
      </c>
      <c r="J404" s="20"/>
      <c r="K404" s="63"/>
      <c r="L404" s="62" t="str">
        <f>IF(MX[[#This Row],[总价]]="","",MX[[#This Row],[总价]]-MX[[#This Row],[首期]])</f>
        <v/>
      </c>
      <c r="M404" s="20"/>
      <c r="N404" s="20"/>
    </row>
    <row r="405" customHeight="1" spans="2:14">
      <c r="B405" s="61"/>
      <c r="C405" s="20"/>
      <c r="D405" s="20"/>
      <c r="E405" s="60"/>
      <c r="F405" s="20"/>
      <c r="G405" s="20"/>
      <c r="H405" s="20"/>
      <c r="I405" s="62" t="str">
        <f>IF(AND(MX[[#This Row],[面积]]="",MX[[#This Row],[单价]]=""),"",MX[[#This Row],[面积]]*MX[[#This Row],[单价]])</f>
        <v/>
      </c>
      <c r="J405" s="20"/>
      <c r="K405" s="63"/>
      <c r="L405" s="62" t="str">
        <f>IF(MX[[#This Row],[总价]]="","",MX[[#This Row],[总价]]-MX[[#This Row],[首期]])</f>
        <v/>
      </c>
      <c r="M405" s="20"/>
      <c r="N405" s="20"/>
    </row>
    <row r="406" customHeight="1" spans="2:14">
      <c r="B406" s="61"/>
      <c r="C406" s="20"/>
      <c r="D406" s="20"/>
      <c r="E406" s="60"/>
      <c r="F406" s="20"/>
      <c r="G406" s="20"/>
      <c r="H406" s="20"/>
      <c r="I406" s="62" t="str">
        <f>IF(AND(MX[[#This Row],[面积]]="",MX[[#This Row],[单价]]=""),"",MX[[#This Row],[面积]]*MX[[#This Row],[单价]])</f>
        <v/>
      </c>
      <c r="J406" s="20"/>
      <c r="K406" s="63"/>
      <c r="L406" s="62" t="str">
        <f>IF(MX[[#This Row],[总价]]="","",MX[[#This Row],[总价]]-MX[[#This Row],[首期]])</f>
        <v/>
      </c>
      <c r="M406" s="20"/>
      <c r="N406" s="20"/>
    </row>
    <row r="407" customHeight="1" spans="2:14">
      <c r="B407" s="61"/>
      <c r="C407" s="20"/>
      <c r="D407" s="20"/>
      <c r="E407" s="60"/>
      <c r="F407" s="20"/>
      <c r="G407" s="20"/>
      <c r="H407" s="20"/>
      <c r="I407" s="62" t="str">
        <f>IF(AND(MX[[#This Row],[面积]]="",MX[[#This Row],[单价]]=""),"",MX[[#This Row],[面积]]*MX[[#This Row],[单价]])</f>
        <v/>
      </c>
      <c r="J407" s="20"/>
      <c r="K407" s="63"/>
      <c r="L407" s="62" t="str">
        <f>IF(MX[[#This Row],[总价]]="","",MX[[#This Row],[总价]]-MX[[#This Row],[首期]])</f>
        <v/>
      </c>
      <c r="M407" s="20"/>
      <c r="N407" s="20"/>
    </row>
    <row r="408" customHeight="1" spans="2:14">
      <c r="B408" s="61"/>
      <c r="C408" s="20"/>
      <c r="D408" s="20"/>
      <c r="E408" s="60"/>
      <c r="F408" s="20"/>
      <c r="G408" s="20"/>
      <c r="H408" s="20"/>
      <c r="I408" s="62" t="str">
        <f>IF(AND(MX[[#This Row],[面积]]="",MX[[#This Row],[单价]]=""),"",MX[[#This Row],[面积]]*MX[[#This Row],[单价]])</f>
        <v/>
      </c>
      <c r="J408" s="20"/>
      <c r="K408" s="63"/>
      <c r="L408" s="62" t="str">
        <f>IF(MX[[#This Row],[总价]]="","",MX[[#This Row],[总价]]-MX[[#This Row],[首期]])</f>
        <v/>
      </c>
      <c r="M408" s="20"/>
      <c r="N408" s="20"/>
    </row>
    <row r="409" customHeight="1" spans="2:14">
      <c r="B409" s="61"/>
      <c r="C409" s="20"/>
      <c r="D409" s="20"/>
      <c r="E409" s="60"/>
      <c r="F409" s="20"/>
      <c r="G409" s="20"/>
      <c r="H409" s="20"/>
      <c r="I409" s="62" t="str">
        <f>IF(AND(MX[[#This Row],[面积]]="",MX[[#This Row],[单价]]=""),"",MX[[#This Row],[面积]]*MX[[#This Row],[单价]])</f>
        <v/>
      </c>
      <c r="J409" s="20"/>
      <c r="K409" s="63"/>
      <c r="L409" s="62" t="str">
        <f>IF(MX[[#This Row],[总价]]="","",MX[[#This Row],[总价]]-MX[[#This Row],[首期]])</f>
        <v/>
      </c>
      <c r="M409" s="20"/>
      <c r="N409" s="20"/>
    </row>
    <row r="410" customHeight="1" spans="2:14">
      <c r="B410" s="61"/>
      <c r="C410" s="20"/>
      <c r="D410" s="20"/>
      <c r="E410" s="60"/>
      <c r="F410" s="20"/>
      <c r="G410" s="20"/>
      <c r="H410" s="20"/>
      <c r="I410" s="62" t="str">
        <f>IF(AND(MX[[#This Row],[面积]]="",MX[[#This Row],[单价]]=""),"",MX[[#This Row],[面积]]*MX[[#This Row],[单价]])</f>
        <v/>
      </c>
      <c r="J410" s="20"/>
      <c r="K410" s="63"/>
      <c r="L410" s="62" t="str">
        <f>IF(MX[[#This Row],[总价]]="","",MX[[#This Row],[总价]]-MX[[#This Row],[首期]])</f>
        <v/>
      </c>
      <c r="M410" s="20"/>
      <c r="N410" s="20"/>
    </row>
    <row r="411" customHeight="1" spans="2:14">
      <c r="B411" s="61"/>
      <c r="C411" s="20"/>
      <c r="D411" s="20"/>
      <c r="E411" s="60"/>
      <c r="F411" s="20"/>
      <c r="G411" s="20"/>
      <c r="H411" s="20"/>
      <c r="I411" s="62" t="str">
        <f>IF(AND(MX[[#This Row],[面积]]="",MX[[#This Row],[单价]]=""),"",MX[[#This Row],[面积]]*MX[[#This Row],[单价]])</f>
        <v/>
      </c>
      <c r="J411" s="20"/>
      <c r="K411" s="63"/>
      <c r="L411" s="62" t="str">
        <f>IF(MX[[#This Row],[总价]]="","",MX[[#This Row],[总价]]-MX[[#This Row],[首期]])</f>
        <v/>
      </c>
      <c r="M411" s="20"/>
      <c r="N411" s="20"/>
    </row>
    <row r="412" customHeight="1" spans="2:14">
      <c r="B412" s="61"/>
      <c r="C412" s="20"/>
      <c r="D412" s="20"/>
      <c r="E412" s="60"/>
      <c r="F412" s="20"/>
      <c r="G412" s="20"/>
      <c r="H412" s="20"/>
      <c r="I412" s="62" t="str">
        <f>IF(AND(MX[[#This Row],[面积]]="",MX[[#This Row],[单价]]=""),"",MX[[#This Row],[面积]]*MX[[#This Row],[单价]])</f>
        <v/>
      </c>
      <c r="J412" s="20"/>
      <c r="K412" s="63"/>
      <c r="L412" s="62" t="str">
        <f>IF(MX[[#This Row],[总价]]="","",MX[[#This Row],[总价]]-MX[[#This Row],[首期]])</f>
        <v/>
      </c>
      <c r="M412" s="20"/>
      <c r="N412" s="20"/>
    </row>
    <row r="413" customHeight="1" spans="2:14">
      <c r="B413" s="61"/>
      <c r="C413" s="20"/>
      <c r="D413" s="20"/>
      <c r="E413" s="60"/>
      <c r="F413" s="20"/>
      <c r="G413" s="20"/>
      <c r="H413" s="20"/>
      <c r="I413" s="62" t="str">
        <f>IF(AND(MX[[#This Row],[面积]]="",MX[[#This Row],[单价]]=""),"",MX[[#This Row],[面积]]*MX[[#This Row],[单价]])</f>
        <v/>
      </c>
      <c r="J413" s="20"/>
      <c r="K413" s="63"/>
      <c r="L413" s="62" t="str">
        <f>IF(MX[[#This Row],[总价]]="","",MX[[#This Row],[总价]]-MX[[#This Row],[首期]])</f>
        <v/>
      </c>
      <c r="M413" s="20"/>
      <c r="N413" s="20"/>
    </row>
    <row r="414" customHeight="1" spans="2:14">
      <c r="B414" s="61"/>
      <c r="C414" s="20"/>
      <c r="D414" s="20"/>
      <c r="E414" s="60"/>
      <c r="F414" s="20"/>
      <c r="G414" s="20"/>
      <c r="H414" s="20"/>
      <c r="I414" s="62" t="str">
        <f>IF(AND(MX[[#This Row],[面积]]="",MX[[#This Row],[单价]]=""),"",MX[[#This Row],[面积]]*MX[[#This Row],[单价]])</f>
        <v/>
      </c>
      <c r="J414" s="20"/>
      <c r="K414" s="63"/>
      <c r="L414" s="62" t="str">
        <f>IF(MX[[#This Row],[总价]]="","",MX[[#This Row],[总价]]-MX[[#This Row],[首期]])</f>
        <v/>
      </c>
      <c r="M414" s="20"/>
      <c r="N414" s="20"/>
    </row>
    <row r="415" customHeight="1" spans="2:14">
      <c r="B415" s="61"/>
      <c r="C415" s="20"/>
      <c r="D415" s="20"/>
      <c r="E415" s="60"/>
      <c r="F415" s="20"/>
      <c r="G415" s="20"/>
      <c r="H415" s="20"/>
      <c r="I415" s="62" t="str">
        <f>IF(AND(MX[[#This Row],[面积]]="",MX[[#This Row],[单价]]=""),"",MX[[#This Row],[面积]]*MX[[#This Row],[单价]])</f>
        <v/>
      </c>
      <c r="J415" s="20"/>
      <c r="K415" s="63"/>
      <c r="L415" s="62" t="str">
        <f>IF(MX[[#This Row],[总价]]="","",MX[[#This Row],[总价]]-MX[[#This Row],[首期]])</f>
        <v/>
      </c>
      <c r="M415" s="20"/>
      <c r="N415" s="20"/>
    </row>
    <row r="416" customHeight="1" spans="2:14">
      <c r="B416" s="61"/>
      <c r="C416" s="20"/>
      <c r="D416" s="20"/>
      <c r="E416" s="60"/>
      <c r="F416" s="20"/>
      <c r="G416" s="20"/>
      <c r="H416" s="20"/>
      <c r="I416" s="62" t="str">
        <f>IF(AND(MX[[#This Row],[面积]]="",MX[[#This Row],[单价]]=""),"",MX[[#This Row],[面积]]*MX[[#This Row],[单价]])</f>
        <v/>
      </c>
      <c r="J416" s="20"/>
      <c r="K416" s="63"/>
      <c r="L416" s="62" t="str">
        <f>IF(MX[[#This Row],[总价]]="","",MX[[#This Row],[总价]]-MX[[#This Row],[首期]])</f>
        <v/>
      </c>
      <c r="M416" s="20"/>
      <c r="N416" s="20"/>
    </row>
    <row r="417" customHeight="1" spans="2:14">
      <c r="B417" s="61"/>
      <c r="C417" s="20"/>
      <c r="D417" s="20"/>
      <c r="E417" s="60"/>
      <c r="F417" s="20"/>
      <c r="G417" s="20"/>
      <c r="H417" s="20"/>
      <c r="I417" s="62" t="str">
        <f>IF(AND(MX[[#This Row],[面积]]="",MX[[#This Row],[单价]]=""),"",MX[[#This Row],[面积]]*MX[[#This Row],[单价]])</f>
        <v/>
      </c>
      <c r="J417" s="20"/>
      <c r="K417" s="63"/>
      <c r="L417" s="62" t="str">
        <f>IF(MX[[#This Row],[总价]]="","",MX[[#This Row],[总价]]-MX[[#This Row],[首期]])</f>
        <v/>
      </c>
      <c r="M417" s="20"/>
      <c r="N417" s="20"/>
    </row>
    <row r="418" customHeight="1" spans="2:14">
      <c r="B418" s="61"/>
      <c r="C418" s="20"/>
      <c r="D418" s="20"/>
      <c r="E418" s="60"/>
      <c r="F418" s="20"/>
      <c r="G418" s="20"/>
      <c r="H418" s="20"/>
      <c r="I418" s="62" t="str">
        <f>IF(AND(MX[[#This Row],[面积]]="",MX[[#This Row],[单价]]=""),"",MX[[#This Row],[面积]]*MX[[#This Row],[单价]])</f>
        <v/>
      </c>
      <c r="J418" s="20"/>
      <c r="K418" s="63"/>
      <c r="L418" s="62" t="str">
        <f>IF(MX[[#This Row],[总价]]="","",MX[[#This Row],[总价]]-MX[[#This Row],[首期]])</f>
        <v/>
      </c>
      <c r="M418" s="20"/>
      <c r="N418" s="20"/>
    </row>
    <row r="419" customHeight="1" spans="2:14">
      <c r="B419" s="61"/>
      <c r="C419" s="20"/>
      <c r="D419" s="20"/>
      <c r="E419" s="60"/>
      <c r="F419" s="20"/>
      <c r="G419" s="20"/>
      <c r="H419" s="20"/>
      <c r="I419" s="62" t="str">
        <f>IF(AND(MX[[#This Row],[面积]]="",MX[[#This Row],[单价]]=""),"",MX[[#This Row],[面积]]*MX[[#This Row],[单价]])</f>
        <v/>
      </c>
      <c r="J419" s="20"/>
      <c r="K419" s="63"/>
      <c r="L419" s="62" t="str">
        <f>IF(MX[[#This Row],[总价]]="","",MX[[#This Row],[总价]]-MX[[#This Row],[首期]])</f>
        <v/>
      </c>
      <c r="M419" s="20"/>
      <c r="N419" s="20"/>
    </row>
    <row r="420" customHeight="1" spans="2:14">
      <c r="B420" s="61"/>
      <c r="C420" s="20"/>
      <c r="D420" s="20"/>
      <c r="E420" s="60"/>
      <c r="F420" s="20"/>
      <c r="G420" s="20"/>
      <c r="H420" s="20"/>
      <c r="I420" s="62" t="str">
        <f>IF(AND(MX[[#This Row],[面积]]="",MX[[#This Row],[单价]]=""),"",MX[[#This Row],[面积]]*MX[[#This Row],[单价]])</f>
        <v/>
      </c>
      <c r="J420" s="20"/>
      <c r="K420" s="63"/>
      <c r="L420" s="62" t="str">
        <f>IF(MX[[#This Row],[总价]]="","",MX[[#This Row],[总价]]-MX[[#This Row],[首期]])</f>
        <v/>
      </c>
      <c r="M420" s="20"/>
      <c r="N420" s="20"/>
    </row>
    <row r="421" customHeight="1" spans="2:14">
      <c r="B421" s="61"/>
      <c r="C421" s="20"/>
      <c r="D421" s="20"/>
      <c r="E421" s="60"/>
      <c r="F421" s="20"/>
      <c r="G421" s="20"/>
      <c r="H421" s="20"/>
      <c r="I421" s="62" t="str">
        <f>IF(AND(MX[[#This Row],[面积]]="",MX[[#This Row],[单价]]=""),"",MX[[#This Row],[面积]]*MX[[#This Row],[单价]])</f>
        <v/>
      </c>
      <c r="J421" s="20"/>
      <c r="K421" s="63"/>
      <c r="L421" s="62" t="str">
        <f>IF(MX[[#This Row],[总价]]="","",MX[[#This Row],[总价]]-MX[[#This Row],[首期]])</f>
        <v/>
      </c>
      <c r="M421" s="20"/>
      <c r="N421" s="20"/>
    </row>
    <row r="422" customHeight="1" spans="2:14">
      <c r="B422" s="61"/>
      <c r="C422" s="20"/>
      <c r="D422" s="20"/>
      <c r="E422" s="60"/>
      <c r="F422" s="20"/>
      <c r="G422" s="20"/>
      <c r="H422" s="20"/>
      <c r="I422" s="62" t="str">
        <f>IF(AND(MX[[#This Row],[面积]]="",MX[[#This Row],[单价]]=""),"",MX[[#This Row],[面积]]*MX[[#This Row],[单价]])</f>
        <v/>
      </c>
      <c r="J422" s="20"/>
      <c r="K422" s="63"/>
      <c r="L422" s="62" t="str">
        <f>IF(MX[[#This Row],[总价]]="","",MX[[#This Row],[总价]]-MX[[#This Row],[首期]])</f>
        <v/>
      </c>
      <c r="M422" s="20"/>
      <c r="N422" s="20"/>
    </row>
    <row r="423" customHeight="1" spans="2:14">
      <c r="B423" s="61"/>
      <c r="C423" s="20"/>
      <c r="D423" s="20"/>
      <c r="E423" s="60"/>
      <c r="F423" s="20"/>
      <c r="G423" s="20"/>
      <c r="H423" s="20"/>
      <c r="I423" s="62" t="str">
        <f>IF(AND(MX[[#This Row],[面积]]="",MX[[#This Row],[单价]]=""),"",MX[[#This Row],[面积]]*MX[[#This Row],[单价]])</f>
        <v/>
      </c>
      <c r="J423" s="20"/>
      <c r="K423" s="63"/>
      <c r="L423" s="62" t="str">
        <f>IF(MX[[#This Row],[总价]]="","",MX[[#This Row],[总价]]-MX[[#This Row],[首期]])</f>
        <v/>
      </c>
      <c r="M423" s="20"/>
      <c r="N423" s="20"/>
    </row>
    <row r="424" customHeight="1" spans="2:14">
      <c r="B424" s="61"/>
      <c r="C424" s="20"/>
      <c r="D424" s="20"/>
      <c r="E424" s="60"/>
      <c r="F424" s="20"/>
      <c r="G424" s="20"/>
      <c r="H424" s="20"/>
      <c r="I424" s="62" t="str">
        <f>IF(AND(MX[[#This Row],[面积]]="",MX[[#This Row],[单价]]=""),"",MX[[#This Row],[面积]]*MX[[#This Row],[单价]])</f>
        <v/>
      </c>
      <c r="J424" s="20"/>
      <c r="K424" s="63"/>
      <c r="L424" s="62" t="str">
        <f>IF(MX[[#This Row],[总价]]="","",MX[[#This Row],[总价]]-MX[[#This Row],[首期]])</f>
        <v/>
      </c>
      <c r="M424" s="20"/>
      <c r="N424" s="20"/>
    </row>
    <row r="425" customHeight="1" spans="2:14">
      <c r="B425" s="61"/>
      <c r="C425" s="20"/>
      <c r="D425" s="20"/>
      <c r="E425" s="60"/>
      <c r="F425" s="20"/>
      <c r="G425" s="20"/>
      <c r="H425" s="20"/>
      <c r="I425" s="62" t="str">
        <f>IF(AND(MX[[#This Row],[面积]]="",MX[[#This Row],[单价]]=""),"",MX[[#This Row],[面积]]*MX[[#This Row],[单价]])</f>
        <v/>
      </c>
      <c r="J425" s="20"/>
      <c r="K425" s="63"/>
      <c r="L425" s="62" t="str">
        <f>IF(MX[[#This Row],[总价]]="","",MX[[#This Row],[总价]]-MX[[#This Row],[首期]])</f>
        <v/>
      </c>
      <c r="M425" s="20"/>
      <c r="N425" s="20"/>
    </row>
    <row r="426" customHeight="1" spans="2:14">
      <c r="B426" s="61"/>
      <c r="C426" s="20"/>
      <c r="D426" s="20"/>
      <c r="E426" s="60"/>
      <c r="F426" s="20"/>
      <c r="G426" s="20"/>
      <c r="H426" s="20"/>
      <c r="I426" s="62" t="str">
        <f>IF(AND(MX[[#This Row],[面积]]="",MX[[#This Row],[单价]]=""),"",MX[[#This Row],[面积]]*MX[[#This Row],[单价]])</f>
        <v/>
      </c>
      <c r="J426" s="20"/>
      <c r="K426" s="63"/>
      <c r="L426" s="62" t="str">
        <f>IF(MX[[#This Row],[总价]]="","",MX[[#This Row],[总价]]-MX[[#This Row],[首期]])</f>
        <v/>
      </c>
      <c r="M426" s="20"/>
      <c r="N426" s="20"/>
    </row>
    <row r="427" customHeight="1" spans="2:14">
      <c r="B427" s="61"/>
      <c r="C427" s="20"/>
      <c r="D427" s="20"/>
      <c r="E427" s="60"/>
      <c r="F427" s="20"/>
      <c r="G427" s="20"/>
      <c r="H427" s="20"/>
      <c r="I427" s="62" t="str">
        <f>IF(AND(MX[[#This Row],[面积]]="",MX[[#This Row],[单价]]=""),"",MX[[#This Row],[面积]]*MX[[#This Row],[单价]])</f>
        <v/>
      </c>
      <c r="J427" s="20"/>
      <c r="K427" s="63"/>
      <c r="L427" s="62" t="str">
        <f>IF(MX[[#This Row],[总价]]="","",MX[[#This Row],[总价]]-MX[[#This Row],[首期]])</f>
        <v/>
      </c>
      <c r="M427" s="20"/>
      <c r="N427" s="20"/>
    </row>
    <row r="428" customHeight="1" spans="2:14">
      <c r="B428" s="61"/>
      <c r="C428" s="20"/>
      <c r="D428" s="20"/>
      <c r="E428" s="60"/>
      <c r="F428" s="20"/>
      <c r="G428" s="20"/>
      <c r="H428" s="20"/>
      <c r="I428" s="62" t="str">
        <f>IF(AND(MX[[#This Row],[面积]]="",MX[[#This Row],[单价]]=""),"",MX[[#This Row],[面积]]*MX[[#This Row],[单价]])</f>
        <v/>
      </c>
      <c r="J428" s="20"/>
      <c r="K428" s="63"/>
      <c r="L428" s="62" t="str">
        <f>IF(MX[[#This Row],[总价]]="","",MX[[#This Row],[总价]]-MX[[#This Row],[首期]])</f>
        <v/>
      </c>
      <c r="M428" s="20"/>
      <c r="N428" s="20"/>
    </row>
    <row r="429" customHeight="1" spans="2:14">
      <c r="B429" s="61"/>
      <c r="C429" s="20"/>
      <c r="D429" s="20"/>
      <c r="E429" s="60"/>
      <c r="F429" s="20"/>
      <c r="G429" s="20"/>
      <c r="H429" s="20"/>
      <c r="I429" s="62" t="str">
        <f>IF(AND(MX[[#This Row],[面积]]="",MX[[#This Row],[单价]]=""),"",MX[[#This Row],[面积]]*MX[[#This Row],[单价]])</f>
        <v/>
      </c>
      <c r="J429" s="20"/>
      <c r="K429" s="63"/>
      <c r="L429" s="62" t="str">
        <f>IF(MX[[#This Row],[总价]]="","",MX[[#This Row],[总价]]-MX[[#This Row],[首期]])</f>
        <v/>
      </c>
      <c r="M429" s="20"/>
      <c r="N429" s="20"/>
    </row>
    <row r="430" customHeight="1" spans="2:14">
      <c r="B430" s="61"/>
      <c r="C430" s="20"/>
      <c r="D430" s="20"/>
      <c r="E430" s="60"/>
      <c r="F430" s="20"/>
      <c r="G430" s="20"/>
      <c r="H430" s="20"/>
      <c r="I430" s="62" t="str">
        <f>IF(AND(MX[[#This Row],[面积]]="",MX[[#This Row],[单价]]=""),"",MX[[#This Row],[面积]]*MX[[#This Row],[单价]])</f>
        <v/>
      </c>
      <c r="J430" s="20"/>
      <c r="K430" s="63"/>
      <c r="L430" s="62" t="str">
        <f>IF(MX[[#This Row],[总价]]="","",MX[[#This Row],[总价]]-MX[[#This Row],[首期]])</f>
        <v/>
      </c>
      <c r="M430" s="20"/>
      <c r="N430" s="20"/>
    </row>
    <row r="431" customHeight="1" spans="2:14">
      <c r="B431" s="61"/>
      <c r="C431" s="20"/>
      <c r="D431" s="20"/>
      <c r="E431" s="60"/>
      <c r="F431" s="20"/>
      <c r="G431" s="20"/>
      <c r="H431" s="20"/>
      <c r="I431" s="62" t="str">
        <f>IF(AND(MX[[#This Row],[面积]]="",MX[[#This Row],[单价]]=""),"",MX[[#This Row],[面积]]*MX[[#This Row],[单价]])</f>
        <v/>
      </c>
      <c r="J431" s="20"/>
      <c r="K431" s="63"/>
      <c r="L431" s="62" t="str">
        <f>IF(MX[[#This Row],[总价]]="","",MX[[#This Row],[总价]]-MX[[#This Row],[首期]])</f>
        <v/>
      </c>
      <c r="M431" s="20"/>
      <c r="N431" s="20"/>
    </row>
    <row r="432" customHeight="1" spans="2:14">
      <c r="B432" s="61"/>
      <c r="C432" s="20"/>
      <c r="D432" s="20"/>
      <c r="E432" s="60"/>
      <c r="F432" s="20"/>
      <c r="G432" s="20"/>
      <c r="H432" s="20"/>
      <c r="I432" s="62" t="str">
        <f>IF(AND(MX[[#This Row],[面积]]="",MX[[#This Row],[单价]]=""),"",MX[[#This Row],[面积]]*MX[[#This Row],[单价]])</f>
        <v/>
      </c>
      <c r="J432" s="20"/>
      <c r="K432" s="63"/>
      <c r="L432" s="62" t="str">
        <f>IF(MX[[#This Row],[总价]]="","",MX[[#This Row],[总价]]-MX[[#This Row],[首期]])</f>
        <v/>
      </c>
      <c r="M432" s="20"/>
      <c r="N432" s="20"/>
    </row>
    <row r="433" customHeight="1" spans="2:14">
      <c r="B433" s="61"/>
      <c r="C433" s="20"/>
      <c r="D433" s="20"/>
      <c r="E433" s="60"/>
      <c r="F433" s="20"/>
      <c r="G433" s="20"/>
      <c r="H433" s="20"/>
      <c r="I433" s="62" t="str">
        <f>IF(AND(MX[[#This Row],[面积]]="",MX[[#This Row],[单价]]=""),"",MX[[#This Row],[面积]]*MX[[#This Row],[单价]])</f>
        <v/>
      </c>
      <c r="J433" s="20"/>
      <c r="K433" s="63"/>
      <c r="L433" s="62" t="str">
        <f>IF(MX[[#This Row],[总价]]="","",MX[[#This Row],[总价]]-MX[[#This Row],[首期]])</f>
        <v/>
      </c>
      <c r="M433" s="20"/>
      <c r="N433" s="20"/>
    </row>
    <row r="434" customHeight="1" spans="2:14">
      <c r="B434" s="61"/>
      <c r="C434" s="20"/>
      <c r="D434" s="20"/>
      <c r="E434" s="60"/>
      <c r="F434" s="20"/>
      <c r="G434" s="20"/>
      <c r="H434" s="20"/>
      <c r="I434" s="62" t="str">
        <f>IF(AND(MX[[#This Row],[面积]]="",MX[[#This Row],[单价]]=""),"",MX[[#This Row],[面积]]*MX[[#This Row],[单价]])</f>
        <v/>
      </c>
      <c r="J434" s="20"/>
      <c r="K434" s="63"/>
      <c r="L434" s="62" t="str">
        <f>IF(MX[[#This Row],[总价]]="","",MX[[#This Row],[总价]]-MX[[#This Row],[首期]])</f>
        <v/>
      </c>
      <c r="M434" s="20"/>
      <c r="N434" s="20"/>
    </row>
    <row r="435" customHeight="1" spans="2:14">
      <c r="B435" s="61"/>
      <c r="C435" s="20"/>
      <c r="D435" s="20"/>
      <c r="E435" s="60"/>
      <c r="F435" s="20"/>
      <c r="G435" s="20"/>
      <c r="H435" s="20"/>
      <c r="I435" s="62" t="str">
        <f>IF(AND(MX[[#This Row],[面积]]="",MX[[#This Row],[单价]]=""),"",MX[[#This Row],[面积]]*MX[[#This Row],[单价]])</f>
        <v/>
      </c>
      <c r="J435" s="20"/>
      <c r="K435" s="63"/>
      <c r="L435" s="62" t="str">
        <f>IF(MX[[#This Row],[总价]]="","",MX[[#This Row],[总价]]-MX[[#This Row],[首期]])</f>
        <v/>
      </c>
      <c r="M435" s="20"/>
      <c r="N435" s="20"/>
    </row>
    <row r="436" customHeight="1" spans="2:14">
      <c r="B436" s="61"/>
      <c r="C436" s="20"/>
      <c r="D436" s="20"/>
      <c r="E436" s="60"/>
      <c r="F436" s="20"/>
      <c r="G436" s="20"/>
      <c r="H436" s="20"/>
      <c r="I436" s="62" t="str">
        <f>IF(AND(MX[[#This Row],[面积]]="",MX[[#This Row],[单价]]=""),"",MX[[#This Row],[面积]]*MX[[#This Row],[单价]])</f>
        <v/>
      </c>
      <c r="J436" s="20"/>
      <c r="K436" s="63"/>
      <c r="L436" s="62" t="str">
        <f>IF(MX[[#This Row],[总价]]="","",MX[[#This Row],[总价]]-MX[[#This Row],[首期]])</f>
        <v/>
      </c>
      <c r="M436" s="20"/>
      <c r="N436" s="20"/>
    </row>
    <row r="437" customHeight="1" spans="2:14">
      <c r="B437" s="61"/>
      <c r="C437" s="20"/>
      <c r="D437" s="20"/>
      <c r="E437" s="60"/>
      <c r="F437" s="20"/>
      <c r="G437" s="20"/>
      <c r="H437" s="20"/>
      <c r="I437" s="62" t="str">
        <f>IF(AND(MX[[#This Row],[面积]]="",MX[[#This Row],[单价]]=""),"",MX[[#This Row],[面积]]*MX[[#This Row],[单价]])</f>
        <v/>
      </c>
      <c r="J437" s="20"/>
      <c r="K437" s="63"/>
      <c r="L437" s="62" t="str">
        <f>IF(MX[[#This Row],[总价]]="","",MX[[#This Row],[总价]]-MX[[#This Row],[首期]])</f>
        <v/>
      </c>
      <c r="M437" s="20"/>
      <c r="N437" s="20"/>
    </row>
    <row r="438" customHeight="1" spans="2:14">
      <c r="B438" s="61"/>
      <c r="C438" s="20"/>
      <c r="D438" s="20"/>
      <c r="E438" s="60"/>
      <c r="F438" s="20"/>
      <c r="G438" s="20"/>
      <c r="H438" s="20"/>
      <c r="I438" s="62" t="str">
        <f>IF(AND(MX[[#This Row],[面积]]="",MX[[#This Row],[单价]]=""),"",MX[[#This Row],[面积]]*MX[[#This Row],[单价]])</f>
        <v/>
      </c>
      <c r="J438" s="20"/>
      <c r="K438" s="63"/>
      <c r="L438" s="62" t="str">
        <f>IF(MX[[#This Row],[总价]]="","",MX[[#This Row],[总价]]-MX[[#This Row],[首期]])</f>
        <v/>
      </c>
      <c r="M438" s="20"/>
      <c r="N438" s="20"/>
    </row>
    <row r="439" customHeight="1" spans="2:14">
      <c r="B439" s="61"/>
      <c r="C439" s="20"/>
      <c r="D439" s="20"/>
      <c r="E439" s="60"/>
      <c r="F439" s="20"/>
      <c r="G439" s="20"/>
      <c r="H439" s="20"/>
      <c r="I439" s="62" t="str">
        <f>IF(AND(MX[[#This Row],[面积]]="",MX[[#This Row],[单价]]=""),"",MX[[#This Row],[面积]]*MX[[#This Row],[单价]])</f>
        <v/>
      </c>
      <c r="J439" s="20"/>
      <c r="K439" s="63"/>
      <c r="L439" s="62" t="str">
        <f>IF(MX[[#This Row],[总价]]="","",MX[[#This Row],[总价]]-MX[[#This Row],[首期]])</f>
        <v/>
      </c>
      <c r="M439" s="20"/>
      <c r="N439" s="20"/>
    </row>
    <row r="440" customHeight="1" spans="2:14">
      <c r="B440" s="61"/>
      <c r="C440" s="20"/>
      <c r="D440" s="20"/>
      <c r="E440" s="60"/>
      <c r="F440" s="20"/>
      <c r="G440" s="20"/>
      <c r="H440" s="20"/>
      <c r="I440" s="62" t="str">
        <f>IF(AND(MX[[#This Row],[面积]]="",MX[[#This Row],[单价]]=""),"",MX[[#This Row],[面积]]*MX[[#This Row],[单价]])</f>
        <v/>
      </c>
      <c r="J440" s="20"/>
      <c r="K440" s="63"/>
      <c r="L440" s="62" t="str">
        <f>IF(MX[[#This Row],[总价]]="","",MX[[#This Row],[总价]]-MX[[#This Row],[首期]])</f>
        <v/>
      </c>
      <c r="M440" s="20"/>
      <c r="N440" s="20"/>
    </row>
    <row r="441" customHeight="1" spans="2:14">
      <c r="B441" s="61"/>
      <c r="C441" s="20"/>
      <c r="D441" s="20"/>
      <c r="E441" s="60"/>
      <c r="F441" s="20"/>
      <c r="G441" s="20"/>
      <c r="H441" s="20"/>
      <c r="I441" s="62" t="str">
        <f>IF(AND(MX[[#This Row],[面积]]="",MX[[#This Row],[单价]]=""),"",MX[[#This Row],[面积]]*MX[[#This Row],[单价]])</f>
        <v/>
      </c>
      <c r="J441" s="20"/>
      <c r="K441" s="63"/>
      <c r="L441" s="62" t="str">
        <f>IF(MX[[#This Row],[总价]]="","",MX[[#This Row],[总价]]-MX[[#This Row],[首期]])</f>
        <v/>
      </c>
      <c r="M441" s="20"/>
      <c r="N441" s="20"/>
    </row>
    <row r="442" customHeight="1" spans="2:14">
      <c r="B442" s="61"/>
      <c r="C442" s="20"/>
      <c r="D442" s="20"/>
      <c r="E442" s="60"/>
      <c r="F442" s="20"/>
      <c r="G442" s="20"/>
      <c r="H442" s="20"/>
      <c r="I442" s="62" t="str">
        <f>IF(AND(MX[[#This Row],[面积]]="",MX[[#This Row],[单价]]=""),"",MX[[#This Row],[面积]]*MX[[#This Row],[单价]])</f>
        <v/>
      </c>
      <c r="J442" s="20"/>
      <c r="K442" s="63"/>
      <c r="L442" s="62" t="str">
        <f>IF(MX[[#This Row],[总价]]="","",MX[[#This Row],[总价]]-MX[[#This Row],[首期]])</f>
        <v/>
      </c>
      <c r="M442" s="20"/>
      <c r="N442" s="20"/>
    </row>
    <row r="443" customHeight="1" spans="2:14">
      <c r="B443" s="61"/>
      <c r="C443" s="20"/>
      <c r="D443" s="20"/>
      <c r="E443" s="60"/>
      <c r="F443" s="20"/>
      <c r="G443" s="20"/>
      <c r="H443" s="20"/>
      <c r="I443" s="62" t="str">
        <f>IF(AND(MX[[#This Row],[面积]]="",MX[[#This Row],[单价]]=""),"",MX[[#This Row],[面积]]*MX[[#This Row],[单价]])</f>
        <v/>
      </c>
      <c r="J443" s="20"/>
      <c r="K443" s="63"/>
      <c r="L443" s="62" t="str">
        <f>IF(MX[[#This Row],[总价]]="","",MX[[#This Row],[总价]]-MX[[#This Row],[首期]])</f>
        <v/>
      </c>
      <c r="M443" s="20"/>
      <c r="N443" s="20"/>
    </row>
    <row r="444" customHeight="1" spans="2:14">
      <c r="B444" s="61"/>
      <c r="C444" s="20"/>
      <c r="D444" s="20"/>
      <c r="E444" s="60"/>
      <c r="F444" s="20"/>
      <c r="G444" s="20"/>
      <c r="H444" s="20"/>
      <c r="I444" s="62" t="str">
        <f>IF(AND(MX[[#This Row],[面积]]="",MX[[#This Row],[单价]]=""),"",MX[[#This Row],[面积]]*MX[[#This Row],[单价]])</f>
        <v/>
      </c>
      <c r="J444" s="20"/>
      <c r="K444" s="63"/>
      <c r="L444" s="62" t="str">
        <f>IF(MX[[#This Row],[总价]]="","",MX[[#This Row],[总价]]-MX[[#This Row],[首期]])</f>
        <v/>
      </c>
      <c r="M444" s="20"/>
      <c r="N444" s="20"/>
    </row>
    <row r="445" customHeight="1" spans="2:14">
      <c r="B445" s="61"/>
      <c r="C445" s="20"/>
      <c r="D445" s="20"/>
      <c r="E445" s="60"/>
      <c r="F445" s="20"/>
      <c r="G445" s="20"/>
      <c r="H445" s="20"/>
      <c r="I445" s="62" t="str">
        <f>IF(AND(MX[[#This Row],[面积]]="",MX[[#This Row],[单价]]=""),"",MX[[#This Row],[面积]]*MX[[#This Row],[单价]])</f>
        <v/>
      </c>
      <c r="J445" s="20"/>
      <c r="K445" s="63"/>
      <c r="L445" s="62" t="str">
        <f>IF(MX[[#This Row],[总价]]="","",MX[[#This Row],[总价]]-MX[[#This Row],[首期]])</f>
        <v/>
      </c>
      <c r="M445" s="20"/>
      <c r="N445" s="20"/>
    </row>
    <row r="446" customHeight="1" spans="2:14">
      <c r="B446" s="61"/>
      <c r="C446" s="20"/>
      <c r="D446" s="20"/>
      <c r="E446" s="60"/>
      <c r="F446" s="20"/>
      <c r="G446" s="20"/>
      <c r="H446" s="20"/>
      <c r="I446" s="62" t="str">
        <f>IF(AND(MX[[#This Row],[面积]]="",MX[[#This Row],[单价]]=""),"",MX[[#This Row],[面积]]*MX[[#This Row],[单价]])</f>
        <v/>
      </c>
      <c r="J446" s="20"/>
      <c r="K446" s="63"/>
      <c r="L446" s="62" t="str">
        <f>IF(MX[[#This Row],[总价]]="","",MX[[#This Row],[总价]]-MX[[#This Row],[首期]])</f>
        <v/>
      </c>
      <c r="M446" s="20"/>
      <c r="N446" s="20"/>
    </row>
    <row r="447" customHeight="1" spans="2:14">
      <c r="B447" s="61"/>
      <c r="C447" s="20"/>
      <c r="D447" s="20"/>
      <c r="E447" s="60"/>
      <c r="F447" s="20"/>
      <c r="G447" s="20"/>
      <c r="H447" s="20"/>
      <c r="I447" s="62" t="str">
        <f>IF(AND(MX[[#This Row],[面积]]="",MX[[#This Row],[单价]]=""),"",MX[[#This Row],[面积]]*MX[[#This Row],[单价]])</f>
        <v/>
      </c>
      <c r="J447" s="20"/>
      <c r="K447" s="63"/>
      <c r="L447" s="62" t="str">
        <f>IF(MX[[#This Row],[总价]]="","",MX[[#This Row],[总价]]-MX[[#This Row],[首期]])</f>
        <v/>
      </c>
      <c r="M447" s="20"/>
      <c r="N447" s="20"/>
    </row>
    <row r="448" customHeight="1" spans="2:14">
      <c r="B448" s="61"/>
      <c r="C448" s="20"/>
      <c r="D448" s="20"/>
      <c r="E448" s="60"/>
      <c r="F448" s="20"/>
      <c r="G448" s="20"/>
      <c r="H448" s="20"/>
      <c r="I448" s="62" t="str">
        <f>IF(AND(MX[[#This Row],[面积]]="",MX[[#This Row],[单价]]=""),"",MX[[#This Row],[面积]]*MX[[#This Row],[单价]])</f>
        <v/>
      </c>
      <c r="J448" s="20"/>
      <c r="K448" s="63"/>
      <c r="L448" s="62" t="str">
        <f>IF(MX[[#This Row],[总价]]="","",MX[[#This Row],[总价]]-MX[[#This Row],[首期]])</f>
        <v/>
      </c>
      <c r="M448" s="20"/>
      <c r="N448" s="20"/>
    </row>
    <row r="449" customHeight="1" spans="2:14">
      <c r="B449" s="61"/>
      <c r="C449" s="20"/>
      <c r="D449" s="20"/>
      <c r="E449" s="60"/>
      <c r="F449" s="20"/>
      <c r="G449" s="20"/>
      <c r="H449" s="20"/>
      <c r="I449" s="62" t="str">
        <f>IF(AND(MX[[#This Row],[面积]]="",MX[[#This Row],[单价]]=""),"",MX[[#This Row],[面积]]*MX[[#This Row],[单价]])</f>
        <v/>
      </c>
      <c r="J449" s="20"/>
      <c r="K449" s="63"/>
      <c r="L449" s="62" t="str">
        <f>IF(MX[[#This Row],[总价]]="","",MX[[#This Row],[总价]]-MX[[#This Row],[首期]])</f>
        <v/>
      </c>
      <c r="M449" s="20"/>
      <c r="N449" s="20"/>
    </row>
    <row r="450" customHeight="1" spans="2:14">
      <c r="B450" s="61"/>
      <c r="C450" s="20"/>
      <c r="D450" s="20"/>
      <c r="E450" s="60"/>
      <c r="F450" s="20"/>
      <c r="G450" s="20"/>
      <c r="H450" s="20"/>
      <c r="I450" s="62" t="str">
        <f>IF(AND(MX[[#This Row],[面积]]="",MX[[#This Row],[单价]]=""),"",MX[[#This Row],[面积]]*MX[[#This Row],[单价]])</f>
        <v/>
      </c>
      <c r="J450" s="20"/>
      <c r="K450" s="63"/>
      <c r="L450" s="62" t="str">
        <f>IF(MX[[#This Row],[总价]]="","",MX[[#This Row],[总价]]-MX[[#This Row],[首期]])</f>
        <v/>
      </c>
      <c r="M450" s="20"/>
      <c r="N450" s="20"/>
    </row>
    <row r="451" customHeight="1" spans="2:14">
      <c r="B451" s="61"/>
      <c r="C451" s="20"/>
      <c r="D451" s="20"/>
      <c r="E451" s="60"/>
      <c r="F451" s="20"/>
      <c r="G451" s="20"/>
      <c r="H451" s="20"/>
      <c r="I451" s="62" t="str">
        <f>IF(AND(MX[[#This Row],[面积]]="",MX[[#This Row],[单价]]=""),"",MX[[#This Row],[面积]]*MX[[#This Row],[单价]])</f>
        <v/>
      </c>
      <c r="J451" s="20"/>
      <c r="K451" s="63"/>
      <c r="L451" s="62" t="str">
        <f>IF(MX[[#This Row],[总价]]="","",MX[[#This Row],[总价]]-MX[[#This Row],[首期]])</f>
        <v/>
      </c>
      <c r="M451" s="20"/>
      <c r="N451" s="20"/>
    </row>
    <row r="452" customHeight="1" spans="2:14">
      <c r="B452" s="61"/>
      <c r="C452" s="20"/>
      <c r="D452" s="20"/>
      <c r="E452" s="60"/>
      <c r="F452" s="20"/>
      <c r="G452" s="20"/>
      <c r="H452" s="20"/>
      <c r="I452" s="62" t="str">
        <f>IF(AND(MX[[#This Row],[面积]]="",MX[[#This Row],[单价]]=""),"",MX[[#This Row],[面积]]*MX[[#This Row],[单价]])</f>
        <v/>
      </c>
      <c r="J452" s="20"/>
      <c r="K452" s="63"/>
      <c r="L452" s="62" t="str">
        <f>IF(MX[[#This Row],[总价]]="","",MX[[#This Row],[总价]]-MX[[#This Row],[首期]])</f>
        <v/>
      </c>
      <c r="M452" s="20"/>
      <c r="N452" s="20"/>
    </row>
    <row r="453" customHeight="1" spans="2:14">
      <c r="B453" s="61"/>
      <c r="C453" s="20"/>
      <c r="D453" s="20"/>
      <c r="E453" s="60"/>
      <c r="F453" s="20"/>
      <c r="G453" s="20"/>
      <c r="H453" s="20"/>
      <c r="I453" s="62" t="str">
        <f>IF(AND(MX[[#This Row],[面积]]="",MX[[#This Row],[单价]]=""),"",MX[[#This Row],[面积]]*MX[[#This Row],[单价]])</f>
        <v/>
      </c>
      <c r="J453" s="20"/>
      <c r="K453" s="63"/>
      <c r="L453" s="62" t="str">
        <f>IF(MX[[#This Row],[总价]]="","",MX[[#This Row],[总价]]-MX[[#This Row],[首期]])</f>
        <v/>
      </c>
      <c r="M453" s="20"/>
      <c r="N453" s="20"/>
    </row>
    <row r="454" customHeight="1" spans="2:14">
      <c r="B454" s="61"/>
      <c r="C454" s="20"/>
      <c r="D454" s="20"/>
      <c r="E454" s="60"/>
      <c r="F454" s="20"/>
      <c r="G454" s="20"/>
      <c r="H454" s="20"/>
      <c r="I454" s="62" t="str">
        <f>IF(AND(MX[[#This Row],[面积]]="",MX[[#This Row],[单价]]=""),"",MX[[#This Row],[面积]]*MX[[#This Row],[单价]])</f>
        <v/>
      </c>
      <c r="J454" s="20"/>
      <c r="K454" s="63"/>
      <c r="L454" s="62" t="str">
        <f>IF(MX[[#This Row],[总价]]="","",MX[[#This Row],[总价]]-MX[[#This Row],[首期]])</f>
        <v/>
      </c>
      <c r="M454" s="20"/>
      <c r="N454" s="20"/>
    </row>
    <row r="455" customHeight="1" spans="2:14">
      <c r="B455" s="61"/>
      <c r="C455" s="20"/>
      <c r="D455" s="20"/>
      <c r="E455" s="60"/>
      <c r="F455" s="20"/>
      <c r="G455" s="20"/>
      <c r="H455" s="20"/>
      <c r="I455" s="62" t="str">
        <f>IF(AND(MX[[#This Row],[面积]]="",MX[[#This Row],[单价]]=""),"",MX[[#This Row],[面积]]*MX[[#This Row],[单价]])</f>
        <v/>
      </c>
      <c r="J455" s="20"/>
      <c r="K455" s="63"/>
      <c r="L455" s="62" t="str">
        <f>IF(MX[[#This Row],[总价]]="","",MX[[#This Row],[总价]]-MX[[#This Row],[首期]])</f>
        <v/>
      </c>
      <c r="M455" s="20"/>
      <c r="N455" s="20"/>
    </row>
    <row r="456" customHeight="1" spans="2:14">
      <c r="B456" s="61"/>
      <c r="C456" s="20"/>
      <c r="D456" s="20"/>
      <c r="E456" s="60"/>
      <c r="F456" s="20"/>
      <c r="G456" s="20"/>
      <c r="H456" s="20"/>
      <c r="I456" s="62" t="str">
        <f>IF(AND(MX[[#This Row],[面积]]="",MX[[#This Row],[单价]]=""),"",MX[[#This Row],[面积]]*MX[[#This Row],[单价]])</f>
        <v/>
      </c>
      <c r="J456" s="20"/>
      <c r="K456" s="63"/>
      <c r="L456" s="62" t="str">
        <f>IF(MX[[#This Row],[总价]]="","",MX[[#This Row],[总价]]-MX[[#This Row],[首期]])</f>
        <v/>
      </c>
      <c r="M456" s="20"/>
      <c r="N456" s="20"/>
    </row>
    <row r="457" customHeight="1" spans="2:14">
      <c r="B457" s="61"/>
      <c r="C457" s="20"/>
      <c r="D457" s="20"/>
      <c r="E457" s="60"/>
      <c r="F457" s="20"/>
      <c r="G457" s="20"/>
      <c r="H457" s="20"/>
      <c r="I457" s="62" t="str">
        <f>IF(AND(MX[[#This Row],[面积]]="",MX[[#This Row],[单价]]=""),"",MX[[#This Row],[面积]]*MX[[#This Row],[单价]])</f>
        <v/>
      </c>
      <c r="J457" s="20"/>
      <c r="K457" s="63"/>
      <c r="L457" s="62" t="str">
        <f>IF(MX[[#This Row],[总价]]="","",MX[[#This Row],[总价]]-MX[[#This Row],[首期]])</f>
        <v/>
      </c>
      <c r="M457" s="20"/>
      <c r="N457" s="20"/>
    </row>
    <row r="458" customHeight="1" spans="2:14">
      <c r="B458" s="61"/>
      <c r="C458" s="20"/>
      <c r="D458" s="20"/>
      <c r="E458" s="60"/>
      <c r="F458" s="20"/>
      <c r="G458" s="20"/>
      <c r="H458" s="20"/>
      <c r="I458" s="62" t="str">
        <f>IF(AND(MX[[#This Row],[面积]]="",MX[[#This Row],[单价]]=""),"",MX[[#This Row],[面积]]*MX[[#This Row],[单价]])</f>
        <v/>
      </c>
      <c r="J458" s="20"/>
      <c r="K458" s="63"/>
      <c r="L458" s="62" t="str">
        <f>IF(MX[[#This Row],[总价]]="","",MX[[#This Row],[总价]]-MX[[#This Row],[首期]])</f>
        <v/>
      </c>
      <c r="M458" s="20"/>
      <c r="N458" s="20"/>
    </row>
    <row r="459" customHeight="1" spans="2:14">
      <c r="B459" s="61"/>
      <c r="C459" s="20"/>
      <c r="D459" s="20"/>
      <c r="E459" s="60"/>
      <c r="F459" s="20"/>
      <c r="G459" s="20"/>
      <c r="H459" s="20"/>
      <c r="I459" s="62" t="str">
        <f>IF(AND(MX[[#This Row],[面积]]="",MX[[#This Row],[单价]]=""),"",MX[[#This Row],[面积]]*MX[[#This Row],[单价]])</f>
        <v/>
      </c>
      <c r="J459" s="20"/>
      <c r="K459" s="63"/>
      <c r="L459" s="62" t="str">
        <f>IF(MX[[#This Row],[总价]]="","",MX[[#This Row],[总价]]-MX[[#This Row],[首期]])</f>
        <v/>
      </c>
      <c r="M459" s="20"/>
      <c r="N459" s="20"/>
    </row>
    <row r="460" customHeight="1" spans="2:14">
      <c r="B460" s="61"/>
      <c r="C460" s="20"/>
      <c r="D460" s="20"/>
      <c r="E460" s="60"/>
      <c r="F460" s="20"/>
      <c r="G460" s="20"/>
      <c r="H460" s="20"/>
      <c r="I460" s="62" t="str">
        <f>IF(AND(MX[[#This Row],[面积]]="",MX[[#This Row],[单价]]=""),"",MX[[#This Row],[面积]]*MX[[#This Row],[单价]])</f>
        <v/>
      </c>
      <c r="J460" s="20"/>
      <c r="K460" s="63"/>
      <c r="L460" s="62" t="str">
        <f>IF(MX[[#This Row],[总价]]="","",MX[[#This Row],[总价]]-MX[[#This Row],[首期]])</f>
        <v/>
      </c>
      <c r="M460" s="20"/>
      <c r="N460" s="20"/>
    </row>
    <row r="461" customHeight="1" spans="2:14">
      <c r="B461" s="61"/>
      <c r="C461" s="20"/>
      <c r="D461" s="20"/>
      <c r="E461" s="60"/>
      <c r="F461" s="20"/>
      <c r="G461" s="20"/>
      <c r="H461" s="20"/>
      <c r="I461" s="62" t="str">
        <f>IF(AND(MX[[#This Row],[面积]]="",MX[[#This Row],[单价]]=""),"",MX[[#This Row],[面积]]*MX[[#This Row],[单价]])</f>
        <v/>
      </c>
      <c r="J461" s="20"/>
      <c r="K461" s="63"/>
      <c r="L461" s="62" t="str">
        <f>IF(MX[[#This Row],[总价]]="","",MX[[#This Row],[总价]]-MX[[#This Row],[首期]])</f>
        <v/>
      </c>
      <c r="M461" s="20"/>
      <c r="N461" s="20"/>
    </row>
    <row r="462" customHeight="1" spans="2:14">
      <c r="B462" s="61"/>
      <c r="C462" s="20"/>
      <c r="D462" s="20"/>
      <c r="E462" s="60"/>
      <c r="F462" s="20"/>
      <c r="G462" s="20"/>
      <c r="H462" s="20"/>
      <c r="I462" s="62" t="str">
        <f>IF(AND(MX[[#This Row],[面积]]="",MX[[#This Row],[单价]]=""),"",MX[[#This Row],[面积]]*MX[[#This Row],[单价]])</f>
        <v/>
      </c>
      <c r="J462" s="20"/>
      <c r="K462" s="63"/>
      <c r="L462" s="62" t="str">
        <f>IF(MX[[#This Row],[总价]]="","",MX[[#This Row],[总价]]-MX[[#This Row],[首期]])</f>
        <v/>
      </c>
      <c r="M462" s="20"/>
      <c r="N462" s="20"/>
    </row>
    <row r="463" customHeight="1" spans="2:14">
      <c r="B463" s="61"/>
      <c r="C463" s="20"/>
      <c r="D463" s="20"/>
      <c r="E463" s="60"/>
      <c r="F463" s="20"/>
      <c r="G463" s="20"/>
      <c r="H463" s="20"/>
      <c r="I463" s="62" t="str">
        <f>IF(AND(MX[[#This Row],[面积]]="",MX[[#This Row],[单价]]=""),"",MX[[#This Row],[面积]]*MX[[#This Row],[单价]])</f>
        <v/>
      </c>
      <c r="J463" s="20"/>
      <c r="K463" s="63"/>
      <c r="L463" s="62" t="str">
        <f>IF(MX[[#This Row],[总价]]="","",MX[[#This Row],[总价]]-MX[[#This Row],[首期]])</f>
        <v/>
      </c>
      <c r="M463" s="20"/>
      <c r="N463" s="20"/>
    </row>
    <row r="464" customHeight="1" spans="2:14">
      <c r="B464" s="61"/>
      <c r="C464" s="20"/>
      <c r="D464" s="20"/>
      <c r="E464" s="60"/>
      <c r="F464" s="20"/>
      <c r="G464" s="20"/>
      <c r="H464" s="20"/>
      <c r="I464" s="62" t="str">
        <f>IF(AND(MX[[#This Row],[面积]]="",MX[[#This Row],[单价]]=""),"",MX[[#This Row],[面积]]*MX[[#This Row],[单价]])</f>
        <v/>
      </c>
      <c r="J464" s="20"/>
      <c r="K464" s="63"/>
      <c r="L464" s="62" t="str">
        <f>IF(MX[[#This Row],[总价]]="","",MX[[#This Row],[总价]]-MX[[#This Row],[首期]])</f>
        <v/>
      </c>
      <c r="M464" s="20"/>
      <c r="N464" s="20"/>
    </row>
    <row r="465" customHeight="1" spans="2:14">
      <c r="B465" s="61"/>
      <c r="C465" s="20"/>
      <c r="D465" s="20"/>
      <c r="E465" s="60"/>
      <c r="F465" s="20"/>
      <c r="G465" s="20"/>
      <c r="H465" s="20"/>
      <c r="I465" s="62" t="str">
        <f>IF(AND(MX[[#This Row],[面积]]="",MX[[#This Row],[单价]]=""),"",MX[[#This Row],[面积]]*MX[[#This Row],[单价]])</f>
        <v/>
      </c>
      <c r="J465" s="20"/>
      <c r="K465" s="63"/>
      <c r="L465" s="62" t="str">
        <f>IF(MX[[#This Row],[总价]]="","",MX[[#This Row],[总价]]-MX[[#This Row],[首期]])</f>
        <v/>
      </c>
      <c r="M465" s="20"/>
      <c r="N465" s="20"/>
    </row>
    <row r="466" customHeight="1" spans="2:14">
      <c r="B466" s="61"/>
      <c r="C466" s="20"/>
      <c r="D466" s="20"/>
      <c r="E466" s="60"/>
      <c r="F466" s="20"/>
      <c r="G466" s="20"/>
      <c r="H466" s="20"/>
      <c r="I466" s="62" t="str">
        <f>IF(AND(MX[[#This Row],[面积]]="",MX[[#This Row],[单价]]=""),"",MX[[#This Row],[面积]]*MX[[#This Row],[单价]])</f>
        <v/>
      </c>
      <c r="J466" s="20"/>
      <c r="K466" s="63"/>
      <c r="L466" s="62" t="str">
        <f>IF(MX[[#This Row],[总价]]="","",MX[[#This Row],[总价]]-MX[[#This Row],[首期]])</f>
        <v/>
      </c>
      <c r="M466" s="20"/>
      <c r="N466" s="20"/>
    </row>
    <row r="467" customHeight="1" spans="2:14">
      <c r="B467" s="61"/>
      <c r="C467" s="20"/>
      <c r="D467" s="20"/>
      <c r="E467" s="60"/>
      <c r="F467" s="20"/>
      <c r="G467" s="20"/>
      <c r="H467" s="20"/>
      <c r="I467" s="62" t="str">
        <f>IF(AND(MX[[#This Row],[面积]]="",MX[[#This Row],[单价]]=""),"",MX[[#This Row],[面积]]*MX[[#This Row],[单价]])</f>
        <v/>
      </c>
      <c r="J467" s="20"/>
      <c r="K467" s="63"/>
      <c r="L467" s="62" t="str">
        <f>IF(MX[[#This Row],[总价]]="","",MX[[#This Row],[总价]]-MX[[#This Row],[首期]])</f>
        <v/>
      </c>
      <c r="M467" s="20"/>
      <c r="N467" s="20"/>
    </row>
    <row r="468" customHeight="1" spans="2:14">
      <c r="B468" s="61"/>
      <c r="C468" s="20"/>
      <c r="D468" s="20"/>
      <c r="E468" s="60"/>
      <c r="F468" s="20"/>
      <c r="G468" s="20"/>
      <c r="H468" s="20"/>
      <c r="I468" s="62" t="str">
        <f>IF(AND(MX[[#This Row],[面积]]="",MX[[#This Row],[单价]]=""),"",MX[[#This Row],[面积]]*MX[[#This Row],[单价]])</f>
        <v/>
      </c>
      <c r="J468" s="20"/>
      <c r="K468" s="63"/>
      <c r="L468" s="62" t="str">
        <f>IF(MX[[#This Row],[总价]]="","",MX[[#This Row],[总价]]-MX[[#This Row],[首期]])</f>
        <v/>
      </c>
      <c r="M468" s="20"/>
      <c r="N468" s="20"/>
    </row>
    <row r="469" customHeight="1" spans="2:14">
      <c r="B469" s="61"/>
      <c r="C469" s="20"/>
      <c r="D469" s="20"/>
      <c r="E469" s="60"/>
      <c r="F469" s="20"/>
      <c r="G469" s="20"/>
      <c r="H469" s="20"/>
      <c r="I469" s="62" t="str">
        <f>IF(AND(MX[[#This Row],[面积]]="",MX[[#This Row],[单价]]=""),"",MX[[#This Row],[面积]]*MX[[#This Row],[单价]])</f>
        <v/>
      </c>
      <c r="J469" s="20"/>
      <c r="K469" s="63"/>
      <c r="L469" s="62" t="str">
        <f>IF(MX[[#This Row],[总价]]="","",MX[[#This Row],[总价]]-MX[[#This Row],[首期]])</f>
        <v/>
      </c>
      <c r="M469" s="20"/>
      <c r="N469" s="20"/>
    </row>
    <row r="470" customHeight="1" spans="2:14">
      <c r="B470" s="61"/>
      <c r="C470" s="20"/>
      <c r="D470" s="20"/>
      <c r="E470" s="60"/>
      <c r="F470" s="20"/>
      <c r="G470" s="20"/>
      <c r="H470" s="20"/>
      <c r="I470" s="62" t="str">
        <f>IF(AND(MX[[#This Row],[面积]]="",MX[[#This Row],[单价]]=""),"",MX[[#This Row],[面积]]*MX[[#This Row],[单价]])</f>
        <v/>
      </c>
      <c r="J470" s="20"/>
      <c r="K470" s="63"/>
      <c r="L470" s="62" t="str">
        <f>IF(MX[[#This Row],[总价]]="","",MX[[#This Row],[总价]]-MX[[#This Row],[首期]])</f>
        <v/>
      </c>
      <c r="M470" s="20"/>
      <c r="N470" s="20"/>
    </row>
    <row r="471" customHeight="1" spans="2:14">
      <c r="B471" s="61"/>
      <c r="C471" s="20"/>
      <c r="D471" s="20"/>
      <c r="E471" s="60"/>
      <c r="F471" s="20"/>
      <c r="G471" s="20"/>
      <c r="H471" s="20"/>
      <c r="I471" s="62" t="str">
        <f>IF(AND(MX[[#This Row],[面积]]="",MX[[#This Row],[单价]]=""),"",MX[[#This Row],[面积]]*MX[[#This Row],[单价]])</f>
        <v/>
      </c>
      <c r="J471" s="20"/>
      <c r="K471" s="63"/>
      <c r="L471" s="62" t="str">
        <f>IF(MX[[#This Row],[总价]]="","",MX[[#This Row],[总价]]-MX[[#This Row],[首期]])</f>
        <v/>
      </c>
      <c r="M471" s="20"/>
      <c r="N471" s="20"/>
    </row>
    <row r="472" customHeight="1" spans="2:14">
      <c r="B472" s="61"/>
      <c r="C472" s="20"/>
      <c r="D472" s="20"/>
      <c r="E472" s="60"/>
      <c r="F472" s="20"/>
      <c r="G472" s="20"/>
      <c r="H472" s="20"/>
      <c r="I472" s="62" t="str">
        <f>IF(AND(MX[[#This Row],[面积]]="",MX[[#This Row],[单价]]=""),"",MX[[#This Row],[面积]]*MX[[#This Row],[单价]])</f>
        <v/>
      </c>
      <c r="J472" s="20"/>
      <c r="K472" s="63"/>
      <c r="L472" s="62" t="str">
        <f>IF(MX[[#This Row],[总价]]="","",MX[[#This Row],[总价]]-MX[[#This Row],[首期]])</f>
        <v/>
      </c>
      <c r="M472" s="20"/>
      <c r="N472" s="20"/>
    </row>
    <row r="473" customHeight="1" spans="2:14">
      <c r="B473" s="61"/>
      <c r="C473" s="20"/>
      <c r="D473" s="20"/>
      <c r="E473" s="60"/>
      <c r="F473" s="20"/>
      <c r="G473" s="20"/>
      <c r="H473" s="20"/>
      <c r="I473" s="62" t="str">
        <f>IF(AND(MX[[#This Row],[面积]]="",MX[[#This Row],[单价]]=""),"",MX[[#This Row],[面积]]*MX[[#This Row],[单价]])</f>
        <v/>
      </c>
      <c r="J473" s="20"/>
      <c r="K473" s="63"/>
      <c r="L473" s="62" t="str">
        <f>IF(MX[[#This Row],[总价]]="","",MX[[#This Row],[总价]]-MX[[#This Row],[首期]])</f>
        <v/>
      </c>
      <c r="M473" s="20"/>
      <c r="N473" s="20"/>
    </row>
    <row r="474" customHeight="1" spans="2:14">
      <c r="B474" s="61"/>
      <c r="C474" s="20"/>
      <c r="D474" s="20"/>
      <c r="E474" s="60"/>
      <c r="F474" s="20"/>
      <c r="G474" s="20"/>
      <c r="H474" s="20"/>
      <c r="I474" s="62" t="str">
        <f>IF(AND(MX[[#This Row],[面积]]="",MX[[#This Row],[单价]]=""),"",MX[[#This Row],[面积]]*MX[[#This Row],[单价]])</f>
        <v/>
      </c>
      <c r="J474" s="20"/>
      <c r="K474" s="63"/>
      <c r="L474" s="62" t="str">
        <f>IF(MX[[#This Row],[总价]]="","",MX[[#This Row],[总价]]-MX[[#This Row],[首期]])</f>
        <v/>
      </c>
      <c r="M474" s="20"/>
      <c r="N474" s="20"/>
    </row>
    <row r="475" customHeight="1" spans="2:14">
      <c r="B475" s="61"/>
      <c r="C475" s="20"/>
      <c r="D475" s="20"/>
      <c r="E475" s="60"/>
      <c r="F475" s="20"/>
      <c r="G475" s="20"/>
      <c r="H475" s="20"/>
      <c r="I475" s="62" t="str">
        <f>IF(AND(MX[[#This Row],[面积]]="",MX[[#This Row],[单价]]=""),"",MX[[#This Row],[面积]]*MX[[#This Row],[单价]])</f>
        <v/>
      </c>
      <c r="J475" s="20"/>
      <c r="K475" s="63"/>
      <c r="L475" s="62" t="str">
        <f>IF(MX[[#This Row],[总价]]="","",MX[[#This Row],[总价]]-MX[[#This Row],[首期]])</f>
        <v/>
      </c>
      <c r="M475" s="20"/>
      <c r="N475" s="20"/>
    </row>
    <row r="476" customHeight="1" spans="2:14">
      <c r="B476" s="61"/>
      <c r="C476" s="20"/>
      <c r="D476" s="20"/>
      <c r="E476" s="60"/>
      <c r="F476" s="20"/>
      <c r="G476" s="20"/>
      <c r="H476" s="20"/>
      <c r="I476" s="62" t="str">
        <f>IF(AND(MX[[#This Row],[面积]]="",MX[[#This Row],[单价]]=""),"",MX[[#This Row],[面积]]*MX[[#This Row],[单价]])</f>
        <v/>
      </c>
      <c r="J476" s="20"/>
      <c r="K476" s="63"/>
      <c r="L476" s="62" t="str">
        <f>IF(MX[[#This Row],[总价]]="","",MX[[#This Row],[总价]]-MX[[#This Row],[首期]])</f>
        <v/>
      </c>
      <c r="M476" s="20"/>
      <c r="N476" s="20"/>
    </row>
    <row r="477" customHeight="1" spans="2:14">
      <c r="B477" s="61"/>
      <c r="C477" s="20"/>
      <c r="D477" s="20"/>
      <c r="E477" s="60"/>
      <c r="F477" s="20"/>
      <c r="G477" s="20"/>
      <c r="H477" s="20"/>
      <c r="I477" s="62" t="str">
        <f>IF(AND(MX[[#This Row],[面积]]="",MX[[#This Row],[单价]]=""),"",MX[[#This Row],[面积]]*MX[[#This Row],[单价]])</f>
        <v/>
      </c>
      <c r="J477" s="20"/>
      <c r="K477" s="63"/>
      <c r="L477" s="62" t="str">
        <f>IF(MX[[#This Row],[总价]]="","",MX[[#This Row],[总价]]-MX[[#This Row],[首期]])</f>
        <v/>
      </c>
      <c r="M477" s="20"/>
      <c r="N477" s="20"/>
    </row>
    <row r="478" customHeight="1" spans="2:14">
      <c r="B478" s="61"/>
      <c r="C478" s="20"/>
      <c r="D478" s="20"/>
      <c r="E478" s="60"/>
      <c r="F478" s="20"/>
      <c r="G478" s="20"/>
      <c r="H478" s="20"/>
      <c r="I478" s="62" t="str">
        <f>IF(AND(MX[[#This Row],[面积]]="",MX[[#This Row],[单价]]=""),"",MX[[#This Row],[面积]]*MX[[#This Row],[单价]])</f>
        <v/>
      </c>
      <c r="J478" s="20"/>
      <c r="K478" s="63"/>
      <c r="L478" s="62" t="str">
        <f>IF(MX[[#This Row],[总价]]="","",MX[[#This Row],[总价]]-MX[[#This Row],[首期]])</f>
        <v/>
      </c>
      <c r="M478" s="20"/>
      <c r="N478" s="20"/>
    </row>
    <row r="479" customHeight="1" spans="2:14">
      <c r="B479" s="61"/>
      <c r="C479" s="20"/>
      <c r="D479" s="20"/>
      <c r="E479" s="60"/>
      <c r="F479" s="20"/>
      <c r="G479" s="20"/>
      <c r="H479" s="20"/>
      <c r="I479" s="62" t="str">
        <f>IF(AND(MX[[#This Row],[面积]]="",MX[[#This Row],[单价]]=""),"",MX[[#This Row],[面积]]*MX[[#This Row],[单价]])</f>
        <v/>
      </c>
      <c r="J479" s="20"/>
      <c r="K479" s="63"/>
      <c r="L479" s="62" t="str">
        <f>IF(MX[[#This Row],[总价]]="","",MX[[#This Row],[总价]]-MX[[#This Row],[首期]])</f>
        <v/>
      </c>
      <c r="M479" s="20"/>
      <c r="N479" s="20"/>
    </row>
    <row r="480" customHeight="1" spans="2:14">
      <c r="B480" s="61"/>
      <c r="C480" s="20"/>
      <c r="D480" s="20"/>
      <c r="E480" s="60"/>
      <c r="F480" s="20"/>
      <c r="G480" s="20"/>
      <c r="H480" s="20"/>
      <c r="I480" s="62" t="str">
        <f>IF(AND(MX[[#This Row],[面积]]="",MX[[#This Row],[单价]]=""),"",MX[[#This Row],[面积]]*MX[[#This Row],[单价]])</f>
        <v/>
      </c>
      <c r="J480" s="20"/>
      <c r="K480" s="63"/>
      <c r="L480" s="62" t="str">
        <f>IF(MX[[#This Row],[总价]]="","",MX[[#This Row],[总价]]-MX[[#This Row],[首期]])</f>
        <v/>
      </c>
      <c r="M480" s="20"/>
      <c r="N480" s="20"/>
    </row>
    <row r="481" customHeight="1" spans="2:14">
      <c r="B481" s="61"/>
      <c r="C481" s="20"/>
      <c r="D481" s="20"/>
      <c r="E481" s="60"/>
      <c r="F481" s="20"/>
      <c r="G481" s="20"/>
      <c r="H481" s="20"/>
      <c r="I481" s="62" t="str">
        <f>IF(AND(MX[[#This Row],[面积]]="",MX[[#This Row],[单价]]=""),"",MX[[#This Row],[面积]]*MX[[#This Row],[单价]])</f>
        <v/>
      </c>
      <c r="J481" s="20"/>
      <c r="K481" s="63"/>
      <c r="L481" s="62" t="str">
        <f>IF(MX[[#This Row],[总价]]="","",MX[[#This Row],[总价]]-MX[[#This Row],[首期]])</f>
        <v/>
      </c>
      <c r="M481" s="20"/>
      <c r="N481" s="20"/>
    </row>
    <row r="482" customHeight="1" spans="2:14">
      <c r="B482" s="61"/>
      <c r="C482" s="20"/>
      <c r="D482" s="20"/>
      <c r="E482" s="60"/>
      <c r="F482" s="20"/>
      <c r="G482" s="20"/>
      <c r="H482" s="20"/>
      <c r="I482" s="62" t="str">
        <f>IF(AND(MX[[#This Row],[面积]]="",MX[[#This Row],[单价]]=""),"",MX[[#This Row],[面积]]*MX[[#This Row],[单价]])</f>
        <v/>
      </c>
      <c r="J482" s="20"/>
      <c r="K482" s="63"/>
      <c r="L482" s="62" t="str">
        <f>IF(MX[[#This Row],[总价]]="","",MX[[#This Row],[总价]]-MX[[#This Row],[首期]])</f>
        <v/>
      </c>
      <c r="M482" s="20"/>
      <c r="N482" s="20"/>
    </row>
    <row r="483" customHeight="1" spans="2:14">
      <c r="B483" s="61"/>
      <c r="C483" s="20"/>
      <c r="D483" s="20"/>
      <c r="E483" s="60"/>
      <c r="F483" s="20"/>
      <c r="G483" s="20"/>
      <c r="H483" s="20"/>
      <c r="I483" s="62" t="str">
        <f>IF(AND(MX[[#This Row],[面积]]="",MX[[#This Row],[单价]]=""),"",MX[[#This Row],[面积]]*MX[[#This Row],[单价]])</f>
        <v/>
      </c>
      <c r="J483" s="20"/>
      <c r="K483" s="63"/>
      <c r="L483" s="62" t="str">
        <f>IF(MX[[#This Row],[总价]]="","",MX[[#This Row],[总价]]-MX[[#This Row],[首期]])</f>
        <v/>
      </c>
      <c r="M483" s="20"/>
      <c r="N483" s="20"/>
    </row>
    <row r="484" customHeight="1" spans="2:14">
      <c r="B484" s="61"/>
      <c r="C484" s="20"/>
      <c r="D484" s="20"/>
      <c r="E484" s="60"/>
      <c r="F484" s="20"/>
      <c r="G484" s="20"/>
      <c r="H484" s="20"/>
      <c r="I484" s="62" t="str">
        <f>IF(AND(MX[[#This Row],[面积]]="",MX[[#This Row],[单价]]=""),"",MX[[#This Row],[面积]]*MX[[#This Row],[单价]])</f>
        <v/>
      </c>
      <c r="J484" s="20"/>
      <c r="K484" s="63"/>
      <c r="L484" s="62" t="str">
        <f>IF(MX[[#This Row],[总价]]="","",MX[[#This Row],[总价]]-MX[[#This Row],[首期]])</f>
        <v/>
      </c>
      <c r="M484" s="20"/>
      <c r="N484" s="20"/>
    </row>
    <row r="485" customHeight="1" spans="2:14">
      <c r="B485" s="61"/>
      <c r="C485" s="20"/>
      <c r="D485" s="20"/>
      <c r="E485" s="60"/>
      <c r="F485" s="20"/>
      <c r="G485" s="20"/>
      <c r="H485" s="20"/>
      <c r="I485" s="62" t="str">
        <f>IF(AND(MX[[#This Row],[面积]]="",MX[[#This Row],[单价]]=""),"",MX[[#This Row],[面积]]*MX[[#This Row],[单价]])</f>
        <v/>
      </c>
      <c r="J485" s="20"/>
      <c r="K485" s="63"/>
      <c r="L485" s="62" t="str">
        <f>IF(MX[[#This Row],[总价]]="","",MX[[#This Row],[总价]]-MX[[#This Row],[首期]])</f>
        <v/>
      </c>
      <c r="M485" s="20"/>
      <c r="N485" s="20"/>
    </row>
    <row r="486" customHeight="1" spans="2:14">
      <c r="B486" s="61"/>
      <c r="C486" s="20"/>
      <c r="D486" s="20"/>
      <c r="E486" s="60"/>
      <c r="F486" s="20"/>
      <c r="G486" s="20"/>
      <c r="H486" s="20"/>
      <c r="I486" s="62" t="str">
        <f>IF(AND(MX[[#This Row],[面积]]="",MX[[#This Row],[单价]]=""),"",MX[[#This Row],[面积]]*MX[[#This Row],[单价]])</f>
        <v/>
      </c>
      <c r="J486" s="20"/>
      <c r="K486" s="63"/>
      <c r="L486" s="62" t="str">
        <f>IF(MX[[#This Row],[总价]]="","",MX[[#This Row],[总价]]-MX[[#This Row],[首期]])</f>
        <v/>
      </c>
      <c r="M486" s="20"/>
      <c r="N486" s="20"/>
    </row>
    <row r="487" customHeight="1" spans="2:14">
      <c r="B487" s="61"/>
      <c r="C487" s="20"/>
      <c r="D487" s="20"/>
      <c r="E487" s="60"/>
      <c r="F487" s="20"/>
      <c r="G487" s="20"/>
      <c r="H487" s="20"/>
      <c r="I487" s="62" t="str">
        <f>IF(AND(MX[[#This Row],[面积]]="",MX[[#This Row],[单价]]=""),"",MX[[#This Row],[面积]]*MX[[#This Row],[单价]])</f>
        <v/>
      </c>
      <c r="J487" s="20"/>
      <c r="K487" s="63"/>
      <c r="L487" s="62" t="str">
        <f>IF(MX[[#This Row],[总价]]="","",MX[[#This Row],[总价]]-MX[[#This Row],[首期]])</f>
        <v/>
      </c>
      <c r="M487" s="20"/>
      <c r="N487" s="20"/>
    </row>
    <row r="488" customHeight="1" spans="2:14">
      <c r="B488" s="61"/>
      <c r="C488" s="20"/>
      <c r="D488" s="20"/>
      <c r="E488" s="60"/>
      <c r="F488" s="20"/>
      <c r="G488" s="20"/>
      <c r="H488" s="20"/>
      <c r="I488" s="62" t="str">
        <f>IF(AND(MX[[#This Row],[面积]]="",MX[[#This Row],[单价]]=""),"",MX[[#This Row],[面积]]*MX[[#This Row],[单价]])</f>
        <v/>
      </c>
      <c r="J488" s="20"/>
      <c r="K488" s="63"/>
      <c r="L488" s="62" t="str">
        <f>IF(MX[[#This Row],[总价]]="","",MX[[#This Row],[总价]]-MX[[#This Row],[首期]])</f>
        <v/>
      </c>
      <c r="M488" s="20"/>
      <c r="N488" s="20"/>
    </row>
    <row r="489" customHeight="1" spans="2:14">
      <c r="B489" s="61"/>
      <c r="C489" s="20"/>
      <c r="D489" s="20"/>
      <c r="E489" s="60"/>
      <c r="F489" s="20"/>
      <c r="G489" s="20"/>
      <c r="H489" s="20"/>
      <c r="I489" s="62" t="str">
        <f>IF(AND(MX[[#This Row],[面积]]="",MX[[#This Row],[单价]]=""),"",MX[[#This Row],[面积]]*MX[[#This Row],[单价]])</f>
        <v/>
      </c>
      <c r="J489" s="20"/>
      <c r="K489" s="63"/>
      <c r="L489" s="62" t="str">
        <f>IF(MX[[#This Row],[总价]]="","",MX[[#This Row],[总价]]-MX[[#This Row],[首期]])</f>
        <v/>
      </c>
      <c r="M489" s="20"/>
      <c r="N489" s="20"/>
    </row>
    <row r="490" customHeight="1" spans="2:14">
      <c r="B490" s="61"/>
      <c r="C490" s="20"/>
      <c r="D490" s="20"/>
      <c r="E490" s="60"/>
      <c r="F490" s="20"/>
      <c r="G490" s="20"/>
      <c r="H490" s="20"/>
      <c r="I490" s="62" t="str">
        <f>IF(AND(MX[[#This Row],[面积]]="",MX[[#This Row],[单价]]=""),"",MX[[#This Row],[面积]]*MX[[#This Row],[单价]])</f>
        <v/>
      </c>
      <c r="J490" s="20"/>
      <c r="K490" s="63"/>
      <c r="L490" s="62" t="str">
        <f>IF(MX[[#This Row],[总价]]="","",MX[[#This Row],[总价]]-MX[[#This Row],[首期]])</f>
        <v/>
      </c>
      <c r="M490" s="20"/>
      <c r="N490" s="20"/>
    </row>
    <row r="491" customHeight="1" spans="2:14">
      <c r="B491" s="61"/>
      <c r="C491" s="20"/>
      <c r="D491" s="20"/>
      <c r="E491" s="60"/>
      <c r="F491" s="20"/>
      <c r="G491" s="20"/>
      <c r="H491" s="20"/>
      <c r="I491" s="62" t="str">
        <f>IF(AND(MX[[#This Row],[面积]]="",MX[[#This Row],[单价]]=""),"",MX[[#This Row],[面积]]*MX[[#This Row],[单价]])</f>
        <v/>
      </c>
      <c r="J491" s="20"/>
      <c r="K491" s="63"/>
      <c r="L491" s="62" t="str">
        <f>IF(MX[[#This Row],[总价]]="","",MX[[#This Row],[总价]]-MX[[#This Row],[首期]])</f>
        <v/>
      </c>
      <c r="M491" s="20"/>
      <c r="N491" s="20"/>
    </row>
    <row r="492" customHeight="1" spans="2:14">
      <c r="B492" s="61"/>
      <c r="C492" s="20"/>
      <c r="D492" s="20"/>
      <c r="E492" s="60"/>
      <c r="F492" s="20"/>
      <c r="G492" s="20"/>
      <c r="H492" s="20"/>
      <c r="I492" s="62" t="str">
        <f>IF(AND(MX[[#This Row],[面积]]="",MX[[#This Row],[单价]]=""),"",MX[[#This Row],[面积]]*MX[[#This Row],[单价]])</f>
        <v/>
      </c>
      <c r="J492" s="20"/>
      <c r="K492" s="63"/>
      <c r="L492" s="62" t="str">
        <f>IF(MX[[#This Row],[总价]]="","",MX[[#This Row],[总价]]-MX[[#This Row],[首期]])</f>
        <v/>
      </c>
      <c r="M492" s="20"/>
      <c r="N492" s="20"/>
    </row>
    <row r="493" customHeight="1" spans="2:14">
      <c r="B493" s="61"/>
      <c r="C493" s="20"/>
      <c r="D493" s="20"/>
      <c r="E493" s="60"/>
      <c r="F493" s="20"/>
      <c r="G493" s="20"/>
      <c r="H493" s="20"/>
      <c r="I493" s="62" t="str">
        <f>IF(AND(MX[[#This Row],[面积]]="",MX[[#This Row],[单价]]=""),"",MX[[#This Row],[面积]]*MX[[#This Row],[单价]])</f>
        <v/>
      </c>
      <c r="J493" s="20"/>
      <c r="K493" s="63"/>
      <c r="L493" s="62" t="str">
        <f>IF(MX[[#This Row],[总价]]="","",MX[[#This Row],[总价]]-MX[[#This Row],[首期]])</f>
        <v/>
      </c>
      <c r="M493" s="20"/>
      <c r="N493" s="20"/>
    </row>
    <row r="494" customHeight="1" spans="2:14">
      <c r="B494" s="61"/>
      <c r="C494" s="20"/>
      <c r="D494" s="20"/>
      <c r="E494" s="60"/>
      <c r="F494" s="20"/>
      <c r="G494" s="20"/>
      <c r="H494" s="20"/>
      <c r="I494" s="62" t="str">
        <f>IF(AND(MX[[#This Row],[面积]]="",MX[[#This Row],[单价]]=""),"",MX[[#This Row],[面积]]*MX[[#This Row],[单价]])</f>
        <v/>
      </c>
      <c r="J494" s="20"/>
      <c r="K494" s="63"/>
      <c r="L494" s="62" t="str">
        <f>IF(MX[[#This Row],[总价]]="","",MX[[#This Row],[总价]]-MX[[#This Row],[首期]])</f>
        <v/>
      </c>
      <c r="M494" s="20"/>
      <c r="N494" s="20"/>
    </row>
    <row r="495" customHeight="1" spans="2:14">
      <c r="B495" s="61"/>
      <c r="C495" s="20"/>
      <c r="D495" s="20"/>
      <c r="E495" s="60"/>
      <c r="F495" s="20"/>
      <c r="G495" s="20"/>
      <c r="H495" s="20"/>
      <c r="I495" s="62" t="str">
        <f>IF(AND(MX[[#This Row],[面积]]="",MX[[#This Row],[单价]]=""),"",MX[[#This Row],[面积]]*MX[[#This Row],[单价]])</f>
        <v/>
      </c>
      <c r="J495" s="20"/>
      <c r="K495" s="63"/>
      <c r="L495" s="62" t="str">
        <f>IF(MX[[#This Row],[总价]]="","",MX[[#This Row],[总价]]-MX[[#This Row],[首期]])</f>
        <v/>
      </c>
      <c r="M495" s="20"/>
      <c r="N495" s="20"/>
    </row>
    <row r="496" customHeight="1" spans="2:14">
      <c r="B496" s="61"/>
      <c r="C496" s="20"/>
      <c r="D496" s="20"/>
      <c r="E496" s="60"/>
      <c r="F496" s="20"/>
      <c r="G496" s="20"/>
      <c r="H496" s="20"/>
      <c r="I496" s="62" t="str">
        <f>IF(AND(MX[[#This Row],[面积]]="",MX[[#This Row],[单价]]=""),"",MX[[#This Row],[面积]]*MX[[#This Row],[单价]])</f>
        <v/>
      </c>
      <c r="J496" s="20"/>
      <c r="K496" s="63"/>
      <c r="L496" s="62" t="str">
        <f>IF(MX[[#This Row],[总价]]="","",MX[[#This Row],[总价]]-MX[[#This Row],[首期]])</f>
        <v/>
      </c>
      <c r="M496" s="20"/>
      <c r="N496" s="20"/>
    </row>
    <row r="497" customHeight="1" spans="2:14">
      <c r="B497" s="61"/>
      <c r="C497" s="20"/>
      <c r="D497" s="20"/>
      <c r="E497" s="60"/>
      <c r="F497" s="20"/>
      <c r="G497" s="20"/>
      <c r="H497" s="20"/>
      <c r="I497" s="62" t="str">
        <f>IF(AND(MX[[#This Row],[面积]]="",MX[[#This Row],[单价]]=""),"",MX[[#This Row],[面积]]*MX[[#This Row],[单价]])</f>
        <v/>
      </c>
      <c r="J497" s="20"/>
      <c r="K497" s="63"/>
      <c r="L497" s="62" t="str">
        <f>IF(MX[[#This Row],[总价]]="","",MX[[#This Row],[总价]]-MX[[#This Row],[首期]])</f>
        <v/>
      </c>
      <c r="M497" s="20"/>
      <c r="N497" s="20"/>
    </row>
    <row r="498" customHeight="1" spans="2:14">
      <c r="B498" s="61"/>
      <c r="C498" s="20"/>
      <c r="D498" s="20"/>
      <c r="E498" s="60"/>
      <c r="F498" s="20"/>
      <c r="G498" s="20"/>
      <c r="H498" s="20"/>
      <c r="I498" s="62" t="str">
        <f>IF(AND(MX[[#This Row],[面积]]="",MX[[#This Row],[单价]]=""),"",MX[[#This Row],[面积]]*MX[[#This Row],[单价]])</f>
        <v/>
      </c>
      <c r="J498" s="20"/>
      <c r="K498" s="63"/>
      <c r="L498" s="62" t="str">
        <f>IF(MX[[#This Row],[总价]]="","",MX[[#This Row],[总价]]-MX[[#This Row],[首期]])</f>
        <v/>
      </c>
      <c r="M498" s="20"/>
      <c r="N498" s="20"/>
    </row>
    <row r="499" customHeight="1" spans="2:14">
      <c r="B499" s="61"/>
      <c r="C499" s="20"/>
      <c r="D499" s="20"/>
      <c r="E499" s="60"/>
      <c r="F499" s="20"/>
      <c r="G499" s="20"/>
      <c r="H499" s="20"/>
      <c r="I499" s="62" t="str">
        <f>IF(AND(MX[[#This Row],[面积]]="",MX[[#This Row],[单价]]=""),"",MX[[#This Row],[面积]]*MX[[#This Row],[单价]])</f>
        <v/>
      </c>
      <c r="J499" s="20"/>
      <c r="K499" s="63"/>
      <c r="L499" s="62" t="str">
        <f>IF(MX[[#This Row],[总价]]="","",MX[[#This Row],[总价]]-MX[[#This Row],[首期]])</f>
        <v/>
      </c>
      <c r="M499" s="20"/>
      <c r="N499" s="20"/>
    </row>
    <row r="500" customHeight="1" spans="2:14">
      <c r="B500" s="61"/>
      <c r="C500" s="20"/>
      <c r="D500" s="20"/>
      <c r="E500" s="60"/>
      <c r="F500" s="20"/>
      <c r="G500" s="20"/>
      <c r="H500" s="20"/>
      <c r="I500" s="62" t="str">
        <f>IF(AND(MX[[#This Row],[面积]]="",MX[[#This Row],[单价]]=""),"",MX[[#This Row],[面积]]*MX[[#This Row],[单价]])</f>
        <v/>
      </c>
      <c r="J500" s="20"/>
      <c r="K500" s="63"/>
      <c r="L500" s="62" t="str">
        <f>IF(MX[[#This Row],[总价]]="","",MX[[#This Row],[总价]]-MX[[#This Row],[首期]])</f>
        <v/>
      </c>
      <c r="M500" s="20"/>
      <c r="N500" s="20"/>
    </row>
    <row r="501" customHeight="1" spans="2:14">
      <c r="B501" s="61"/>
      <c r="C501" s="20"/>
      <c r="D501" s="20"/>
      <c r="E501" s="60"/>
      <c r="F501" s="20"/>
      <c r="G501" s="20"/>
      <c r="H501" s="20"/>
      <c r="I501" s="62" t="str">
        <f>IF(AND(MX[[#This Row],[面积]]="",MX[[#This Row],[单价]]=""),"",MX[[#This Row],[面积]]*MX[[#This Row],[单价]])</f>
        <v/>
      </c>
      <c r="J501" s="20"/>
      <c r="K501" s="63"/>
      <c r="L501" s="62" t="str">
        <f>IF(MX[[#This Row],[总价]]="","",MX[[#This Row],[总价]]-MX[[#This Row],[首期]])</f>
        <v/>
      </c>
      <c r="M501" s="20"/>
      <c r="N501" s="20"/>
    </row>
    <row r="502" customHeight="1" spans="2:14">
      <c r="B502" s="61"/>
      <c r="C502" s="20"/>
      <c r="D502" s="20"/>
      <c r="E502" s="60"/>
      <c r="F502" s="20"/>
      <c r="G502" s="20"/>
      <c r="H502" s="20"/>
      <c r="I502" s="62" t="str">
        <f>IF(AND(MX[[#This Row],[面积]]="",MX[[#This Row],[单价]]=""),"",MX[[#This Row],[面积]]*MX[[#This Row],[单价]])</f>
        <v/>
      </c>
      <c r="J502" s="20"/>
      <c r="K502" s="63"/>
      <c r="L502" s="62" t="str">
        <f>IF(MX[[#This Row],[总价]]="","",MX[[#This Row],[总价]]-MX[[#This Row],[首期]])</f>
        <v/>
      </c>
      <c r="M502" s="20"/>
      <c r="N502" s="20"/>
    </row>
    <row r="503" customHeight="1" spans="2:14">
      <c r="B503" s="61"/>
      <c r="C503" s="20"/>
      <c r="D503" s="20"/>
      <c r="E503" s="60"/>
      <c r="F503" s="20"/>
      <c r="G503" s="20"/>
      <c r="H503" s="20"/>
      <c r="I503" s="62" t="str">
        <f>IF(AND(MX[[#This Row],[面积]]="",MX[[#This Row],[单价]]=""),"",MX[[#This Row],[面积]]*MX[[#This Row],[单价]])</f>
        <v/>
      </c>
      <c r="J503" s="20"/>
      <c r="K503" s="63"/>
      <c r="L503" s="62" t="str">
        <f>IF(MX[[#This Row],[总价]]="","",MX[[#This Row],[总价]]-MX[[#This Row],[首期]])</f>
        <v/>
      </c>
      <c r="M503" s="20"/>
      <c r="N503" s="20"/>
    </row>
    <row r="504" customHeight="1" spans="2:14">
      <c r="B504" s="61"/>
      <c r="C504" s="20"/>
      <c r="D504" s="20"/>
      <c r="E504" s="60"/>
      <c r="F504" s="20"/>
      <c r="G504" s="20"/>
      <c r="H504" s="20"/>
      <c r="I504" s="62" t="str">
        <f>IF(AND(MX[[#This Row],[面积]]="",MX[[#This Row],[单价]]=""),"",MX[[#This Row],[面积]]*MX[[#This Row],[单价]])</f>
        <v/>
      </c>
      <c r="J504" s="20"/>
      <c r="K504" s="63"/>
      <c r="L504" s="62" t="str">
        <f>IF(MX[[#This Row],[总价]]="","",MX[[#This Row],[总价]]-MX[[#This Row],[首期]])</f>
        <v/>
      </c>
      <c r="M504" s="20"/>
      <c r="N504" s="20"/>
    </row>
    <row r="505" customHeight="1" spans="2:14">
      <c r="B505" s="61"/>
      <c r="C505" s="20"/>
      <c r="D505" s="20"/>
      <c r="E505" s="60"/>
      <c r="F505" s="20"/>
      <c r="G505" s="20"/>
      <c r="H505" s="20"/>
      <c r="I505" s="62" t="str">
        <f>IF(AND(MX[[#This Row],[面积]]="",MX[[#This Row],[单价]]=""),"",MX[[#This Row],[面积]]*MX[[#This Row],[单价]])</f>
        <v/>
      </c>
      <c r="J505" s="20"/>
      <c r="K505" s="63"/>
      <c r="L505" s="62" t="str">
        <f>IF(MX[[#This Row],[总价]]="","",MX[[#This Row],[总价]]-MX[[#This Row],[首期]])</f>
        <v/>
      </c>
      <c r="M505" s="20"/>
      <c r="N505" s="20"/>
    </row>
    <row r="506" customHeight="1" spans="2:14">
      <c r="B506" s="61"/>
      <c r="C506" s="20"/>
      <c r="D506" s="20"/>
      <c r="E506" s="60"/>
      <c r="F506" s="20"/>
      <c r="G506" s="20"/>
      <c r="H506" s="20"/>
      <c r="I506" s="62" t="str">
        <f>IF(AND(MX[[#This Row],[面积]]="",MX[[#This Row],[单价]]=""),"",MX[[#This Row],[面积]]*MX[[#This Row],[单价]])</f>
        <v/>
      </c>
      <c r="J506" s="20"/>
      <c r="K506" s="63"/>
      <c r="L506" s="62" t="str">
        <f>IF(MX[[#This Row],[总价]]="","",MX[[#This Row],[总价]]-MX[[#This Row],[首期]])</f>
        <v/>
      </c>
      <c r="M506" s="20"/>
      <c r="N506" s="20"/>
    </row>
    <row r="507" customHeight="1" spans="2:14">
      <c r="B507" s="61"/>
      <c r="C507" s="20"/>
      <c r="D507" s="20"/>
      <c r="E507" s="60"/>
      <c r="F507" s="20"/>
      <c r="G507" s="20"/>
      <c r="H507" s="20"/>
      <c r="I507" s="62" t="str">
        <f>IF(AND(MX[[#This Row],[面积]]="",MX[[#This Row],[单价]]=""),"",MX[[#This Row],[面积]]*MX[[#This Row],[单价]])</f>
        <v/>
      </c>
      <c r="J507" s="20"/>
      <c r="K507" s="63"/>
      <c r="L507" s="62" t="str">
        <f>IF(MX[[#This Row],[总价]]="","",MX[[#This Row],[总价]]-MX[[#This Row],[首期]])</f>
        <v/>
      </c>
      <c r="M507" s="20"/>
      <c r="N507" s="20"/>
    </row>
    <row r="508" customHeight="1" spans="2:14">
      <c r="B508" s="61"/>
      <c r="C508" s="20"/>
      <c r="D508" s="20"/>
      <c r="E508" s="60"/>
      <c r="F508" s="20"/>
      <c r="G508" s="20"/>
      <c r="H508" s="20"/>
      <c r="I508" s="62" t="str">
        <f>IF(AND(MX[[#This Row],[面积]]="",MX[[#This Row],[单价]]=""),"",MX[[#This Row],[面积]]*MX[[#This Row],[单价]])</f>
        <v/>
      </c>
      <c r="J508" s="20"/>
      <c r="K508" s="63"/>
      <c r="L508" s="62" t="str">
        <f>IF(MX[[#This Row],[总价]]="","",MX[[#This Row],[总价]]-MX[[#This Row],[首期]])</f>
        <v/>
      </c>
      <c r="M508" s="20"/>
      <c r="N508" s="20"/>
    </row>
    <row r="509" customHeight="1" spans="2:14">
      <c r="B509" s="61"/>
      <c r="C509" s="20"/>
      <c r="D509" s="20"/>
      <c r="E509" s="60"/>
      <c r="F509" s="20"/>
      <c r="G509" s="20"/>
      <c r="H509" s="20"/>
      <c r="I509" s="62" t="str">
        <f>IF(AND(MX[[#This Row],[面积]]="",MX[[#This Row],[单价]]=""),"",MX[[#This Row],[面积]]*MX[[#This Row],[单价]])</f>
        <v/>
      </c>
      <c r="J509" s="20"/>
      <c r="K509" s="63"/>
      <c r="L509" s="62" t="str">
        <f>IF(MX[[#This Row],[总价]]="","",MX[[#This Row],[总价]]-MX[[#This Row],[首期]])</f>
        <v/>
      </c>
      <c r="M509" s="20"/>
      <c r="N509" s="20"/>
    </row>
    <row r="510" customHeight="1" spans="2:14">
      <c r="B510" s="61"/>
      <c r="C510" s="20"/>
      <c r="D510" s="20"/>
      <c r="E510" s="60"/>
      <c r="F510" s="20"/>
      <c r="G510" s="20"/>
      <c r="H510" s="20"/>
      <c r="I510" s="62" t="str">
        <f>IF(AND(MX[[#This Row],[面积]]="",MX[[#This Row],[单价]]=""),"",MX[[#This Row],[面积]]*MX[[#This Row],[单价]])</f>
        <v/>
      </c>
      <c r="J510" s="20"/>
      <c r="K510" s="63"/>
      <c r="L510" s="62" t="str">
        <f>IF(MX[[#This Row],[总价]]="","",MX[[#This Row],[总价]]-MX[[#This Row],[首期]])</f>
        <v/>
      </c>
      <c r="M510" s="20"/>
      <c r="N510" s="20"/>
    </row>
    <row r="511" customHeight="1" spans="2:14">
      <c r="B511" s="61"/>
      <c r="C511" s="20"/>
      <c r="D511" s="20"/>
      <c r="E511" s="60"/>
      <c r="F511" s="20"/>
      <c r="G511" s="20"/>
      <c r="H511" s="20"/>
      <c r="I511" s="62" t="str">
        <f>IF(AND(MX[[#This Row],[面积]]="",MX[[#This Row],[单价]]=""),"",MX[[#This Row],[面积]]*MX[[#This Row],[单价]])</f>
        <v/>
      </c>
      <c r="J511" s="20"/>
      <c r="K511" s="63"/>
      <c r="L511" s="62" t="str">
        <f>IF(MX[[#This Row],[总价]]="","",MX[[#This Row],[总价]]-MX[[#This Row],[首期]])</f>
        <v/>
      </c>
      <c r="M511" s="20"/>
      <c r="N511" s="20"/>
    </row>
    <row r="512" customHeight="1" spans="2:14">
      <c r="B512" s="61"/>
      <c r="C512" s="20"/>
      <c r="D512" s="20"/>
      <c r="E512" s="60"/>
      <c r="F512" s="20"/>
      <c r="G512" s="20"/>
      <c r="H512" s="20"/>
      <c r="I512" s="62" t="str">
        <f>IF(AND(MX[[#This Row],[面积]]="",MX[[#This Row],[单价]]=""),"",MX[[#This Row],[面积]]*MX[[#This Row],[单价]])</f>
        <v/>
      </c>
      <c r="J512" s="20"/>
      <c r="K512" s="63"/>
      <c r="L512" s="62" t="str">
        <f>IF(MX[[#This Row],[总价]]="","",MX[[#This Row],[总价]]-MX[[#This Row],[首期]])</f>
        <v/>
      </c>
      <c r="M512" s="20"/>
      <c r="N512" s="20"/>
    </row>
    <row r="513" customHeight="1" spans="2:14">
      <c r="B513" s="61"/>
      <c r="C513" s="20"/>
      <c r="D513" s="20"/>
      <c r="E513" s="60"/>
      <c r="F513" s="20"/>
      <c r="G513" s="20"/>
      <c r="H513" s="20"/>
      <c r="I513" s="62" t="str">
        <f>IF(AND(MX[[#This Row],[面积]]="",MX[[#This Row],[单价]]=""),"",MX[[#This Row],[面积]]*MX[[#This Row],[单价]])</f>
        <v/>
      </c>
      <c r="J513" s="20"/>
      <c r="K513" s="63"/>
      <c r="L513" s="62" t="str">
        <f>IF(MX[[#This Row],[总价]]="","",MX[[#This Row],[总价]]-MX[[#This Row],[首期]])</f>
        <v/>
      </c>
      <c r="M513" s="20"/>
      <c r="N513" s="20"/>
    </row>
    <row r="514" customHeight="1" spans="2:14">
      <c r="B514" s="61"/>
      <c r="C514" s="20"/>
      <c r="D514" s="20"/>
      <c r="E514" s="60"/>
      <c r="F514" s="20"/>
      <c r="G514" s="20"/>
      <c r="H514" s="20"/>
      <c r="I514" s="62" t="str">
        <f>IF(AND(MX[[#This Row],[面积]]="",MX[[#This Row],[单价]]=""),"",MX[[#This Row],[面积]]*MX[[#This Row],[单价]])</f>
        <v/>
      </c>
      <c r="J514" s="20"/>
      <c r="K514" s="63"/>
      <c r="L514" s="62" t="str">
        <f>IF(MX[[#This Row],[总价]]="","",MX[[#This Row],[总价]]-MX[[#This Row],[首期]])</f>
        <v/>
      </c>
      <c r="M514" s="20"/>
      <c r="N514" s="20"/>
    </row>
    <row r="515" customHeight="1" spans="2:14">
      <c r="B515" s="61"/>
      <c r="C515" s="20"/>
      <c r="D515" s="20"/>
      <c r="E515" s="60"/>
      <c r="F515" s="20"/>
      <c r="G515" s="20"/>
      <c r="H515" s="20"/>
      <c r="I515" s="62" t="str">
        <f>IF(AND(MX[[#This Row],[面积]]="",MX[[#This Row],[单价]]=""),"",MX[[#This Row],[面积]]*MX[[#This Row],[单价]])</f>
        <v/>
      </c>
      <c r="J515" s="20"/>
      <c r="K515" s="63"/>
      <c r="L515" s="62" t="str">
        <f>IF(MX[[#This Row],[总价]]="","",MX[[#This Row],[总价]]-MX[[#This Row],[首期]])</f>
        <v/>
      </c>
      <c r="M515" s="20"/>
      <c r="N515" s="20"/>
    </row>
    <row r="516" customHeight="1" spans="2:14">
      <c r="B516" s="61"/>
      <c r="C516" s="20"/>
      <c r="D516" s="20"/>
      <c r="E516" s="60"/>
      <c r="F516" s="20"/>
      <c r="G516" s="20"/>
      <c r="H516" s="20"/>
      <c r="I516" s="62" t="str">
        <f>IF(AND(MX[[#This Row],[面积]]="",MX[[#This Row],[单价]]=""),"",MX[[#This Row],[面积]]*MX[[#This Row],[单价]])</f>
        <v/>
      </c>
      <c r="J516" s="20"/>
      <c r="K516" s="63"/>
      <c r="L516" s="62" t="str">
        <f>IF(MX[[#This Row],[总价]]="","",MX[[#This Row],[总价]]-MX[[#This Row],[首期]])</f>
        <v/>
      </c>
      <c r="M516" s="20"/>
      <c r="N516" s="20"/>
    </row>
    <row r="517" customHeight="1" spans="2:14">
      <c r="B517" s="61"/>
      <c r="C517" s="20"/>
      <c r="D517" s="20"/>
      <c r="E517" s="60"/>
      <c r="F517" s="20"/>
      <c r="G517" s="20"/>
      <c r="H517" s="20"/>
      <c r="I517" s="62" t="str">
        <f>IF(AND(MX[[#This Row],[面积]]="",MX[[#This Row],[单价]]=""),"",MX[[#This Row],[面积]]*MX[[#This Row],[单价]])</f>
        <v/>
      </c>
      <c r="J517" s="20"/>
      <c r="K517" s="63"/>
      <c r="L517" s="62" t="str">
        <f>IF(MX[[#This Row],[总价]]="","",MX[[#This Row],[总价]]-MX[[#This Row],[首期]])</f>
        <v/>
      </c>
      <c r="M517" s="20"/>
      <c r="N517" s="20"/>
    </row>
    <row r="518" customHeight="1" spans="2:14">
      <c r="B518" s="61"/>
      <c r="C518" s="20"/>
      <c r="D518" s="20"/>
      <c r="E518" s="60"/>
      <c r="F518" s="20"/>
      <c r="G518" s="20"/>
      <c r="H518" s="20"/>
      <c r="I518" s="62" t="str">
        <f>IF(AND(MX[[#This Row],[面积]]="",MX[[#This Row],[单价]]=""),"",MX[[#This Row],[面积]]*MX[[#This Row],[单价]])</f>
        <v/>
      </c>
      <c r="J518" s="20"/>
      <c r="K518" s="63"/>
      <c r="L518" s="62" t="str">
        <f>IF(MX[[#This Row],[总价]]="","",MX[[#This Row],[总价]]-MX[[#This Row],[首期]])</f>
        <v/>
      </c>
      <c r="M518" s="20"/>
      <c r="N518" s="20"/>
    </row>
    <row r="519" customHeight="1" spans="2:14">
      <c r="B519" s="61"/>
      <c r="C519" s="20"/>
      <c r="D519" s="20"/>
      <c r="E519" s="60"/>
      <c r="F519" s="20"/>
      <c r="G519" s="20"/>
      <c r="H519" s="20"/>
      <c r="I519" s="62" t="str">
        <f>IF(AND(MX[[#This Row],[面积]]="",MX[[#This Row],[单价]]=""),"",MX[[#This Row],[面积]]*MX[[#This Row],[单价]])</f>
        <v/>
      </c>
      <c r="J519" s="20"/>
      <c r="K519" s="63"/>
      <c r="L519" s="62" t="str">
        <f>IF(MX[[#This Row],[总价]]="","",MX[[#This Row],[总价]]-MX[[#This Row],[首期]])</f>
        <v/>
      </c>
      <c r="M519" s="20"/>
      <c r="N519" s="20"/>
    </row>
    <row r="520" customHeight="1" spans="2:14">
      <c r="B520" s="61"/>
      <c r="C520" s="20"/>
      <c r="D520" s="20"/>
      <c r="E520" s="60"/>
      <c r="F520" s="20"/>
      <c r="G520" s="20"/>
      <c r="H520" s="20"/>
      <c r="I520" s="62" t="str">
        <f>IF(AND(MX[[#This Row],[面积]]="",MX[[#This Row],[单价]]=""),"",MX[[#This Row],[面积]]*MX[[#This Row],[单价]])</f>
        <v/>
      </c>
      <c r="J520" s="20"/>
      <c r="K520" s="63"/>
      <c r="L520" s="62" t="str">
        <f>IF(MX[[#This Row],[总价]]="","",MX[[#This Row],[总价]]-MX[[#This Row],[首期]])</f>
        <v/>
      </c>
      <c r="M520" s="20"/>
      <c r="N520" s="20"/>
    </row>
    <row r="521" customHeight="1" spans="2:14">
      <c r="B521" s="61"/>
      <c r="C521" s="20"/>
      <c r="D521" s="20"/>
      <c r="E521" s="60"/>
      <c r="F521" s="20"/>
      <c r="G521" s="20"/>
      <c r="H521" s="20"/>
      <c r="I521" s="62" t="str">
        <f>IF(AND(MX[[#This Row],[面积]]="",MX[[#This Row],[单价]]=""),"",MX[[#This Row],[面积]]*MX[[#This Row],[单价]])</f>
        <v/>
      </c>
      <c r="J521" s="20"/>
      <c r="K521" s="63"/>
      <c r="L521" s="62" t="str">
        <f>IF(MX[[#This Row],[总价]]="","",MX[[#This Row],[总价]]-MX[[#This Row],[首期]])</f>
        <v/>
      </c>
      <c r="M521" s="20"/>
      <c r="N521" s="20"/>
    </row>
    <row r="522" customHeight="1" spans="2:14">
      <c r="B522" s="61"/>
      <c r="C522" s="20"/>
      <c r="D522" s="20"/>
      <c r="E522" s="60"/>
      <c r="F522" s="20"/>
      <c r="G522" s="20"/>
      <c r="H522" s="20"/>
      <c r="I522" s="62" t="str">
        <f>IF(AND(MX[[#This Row],[面积]]="",MX[[#This Row],[单价]]=""),"",MX[[#This Row],[面积]]*MX[[#This Row],[单价]])</f>
        <v/>
      </c>
      <c r="J522" s="20"/>
      <c r="K522" s="63"/>
      <c r="L522" s="62" t="str">
        <f>IF(MX[[#This Row],[总价]]="","",MX[[#This Row],[总价]]-MX[[#This Row],[首期]])</f>
        <v/>
      </c>
      <c r="M522" s="20"/>
      <c r="N522" s="20"/>
    </row>
    <row r="523" customHeight="1" spans="2:14">
      <c r="B523" s="61"/>
      <c r="C523" s="20"/>
      <c r="D523" s="20"/>
      <c r="E523" s="60"/>
      <c r="F523" s="20"/>
      <c r="G523" s="20"/>
      <c r="H523" s="20"/>
      <c r="I523" s="62" t="str">
        <f>IF(AND(MX[[#This Row],[面积]]="",MX[[#This Row],[单价]]=""),"",MX[[#This Row],[面积]]*MX[[#This Row],[单价]])</f>
        <v/>
      </c>
      <c r="J523" s="20"/>
      <c r="K523" s="63"/>
      <c r="L523" s="62" t="str">
        <f>IF(MX[[#This Row],[总价]]="","",MX[[#This Row],[总价]]-MX[[#This Row],[首期]])</f>
        <v/>
      </c>
      <c r="M523" s="20"/>
      <c r="N523" s="20"/>
    </row>
    <row r="524" customHeight="1" spans="2:14">
      <c r="B524" s="61"/>
      <c r="C524" s="20"/>
      <c r="D524" s="20"/>
      <c r="E524" s="60"/>
      <c r="F524" s="20"/>
      <c r="G524" s="20"/>
      <c r="H524" s="20"/>
      <c r="I524" s="62" t="str">
        <f>IF(AND(MX[[#This Row],[面积]]="",MX[[#This Row],[单价]]=""),"",MX[[#This Row],[面积]]*MX[[#This Row],[单价]])</f>
        <v/>
      </c>
      <c r="J524" s="20"/>
      <c r="K524" s="63"/>
      <c r="L524" s="62" t="str">
        <f>IF(MX[[#This Row],[总价]]="","",MX[[#This Row],[总价]]-MX[[#This Row],[首期]])</f>
        <v/>
      </c>
      <c r="M524" s="20"/>
      <c r="N524" s="20"/>
    </row>
    <row r="525" customHeight="1" spans="2:14">
      <c r="B525" s="61"/>
      <c r="C525" s="20"/>
      <c r="D525" s="20"/>
      <c r="E525" s="60"/>
      <c r="F525" s="20"/>
      <c r="G525" s="20"/>
      <c r="H525" s="20"/>
      <c r="I525" s="62" t="str">
        <f>IF(AND(MX[[#This Row],[面积]]="",MX[[#This Row],[单价]]=""),"",MX[[#This Row],[面积]]*MX[[#This Row],[单价]])</f>
        <v/>
      </c>
      <c r="J525" s="20"/>
      <c r="K525" s="63"/>
      <c r="L525" s="62" t="str">
        <f>IF(MX[[#This Row],[总价]]="","",MX[[#This Row],[总价]]-MX[[#This Row],[首期]])</f>
        <v/>
      </c>
      <c r="M525" s="20"/>
      <c r="N525" s="20"/>
    </row>
    <row r="526" customHeight="1" spans="2:14">
      <c r="B526" s="61"/>
      <c r="C526" s="20"/>
      <c r="D526" s="20"/>
      <c r="E526" s="60"/>
      <c r="F526" s="20"/>
      <c r="G526" s="20"/>
      <c r="H526" s="20"/>
      <c r="I526" s="62" t="str">
        <f>IF(AND(MX[[#This Row],[面积]]="",MX[[#This Row],[单价]]=""),"",MX[[#This Row],[面积]]*MX[[#This Row],[单价]])</f>
        <v/>
      </c>
      <c r="J526" s="20"/>
      <c r="K526" s="63"/>
      <c r="L526" s="62" t="str">
        <f>IF(MX[[#This Row],[总价]]="","",MX[[#This Row],[总价]]-MX[[#This Row],[首期]])</f>
        <v/>
      </c>
      <c r="M526" s="20"/>
      <c r="N526" s="20"/>
    </row>
    <row r="527" customHeight="1" spans="2:14">
      <c r="B527" s="61"/>
      <c r="C527" s="20"/>
      <c r="D527" s="20"/>
      <c r="E527" s="60"/>
      <c r="F527" s="20"/>
      <c r="G527" s="20"/>
      <c r="H527" s="20"/>
      <c r="I527" s="62" t="str">
        <f>IF(AND(MX[[#This Row],[面积]]="",MX[[#This Row],[单价]]=""),"",MX[[#This Row],[面积]]*MX[[#This Row],[单价]])</f>
        <v/>
      </c>
      <c r="J527" s="20"/>
      <c r="K527" s="63"/>
      <c r="L527" s="62" t="str">
        <f>IF(MX[[#This Row],[总价]]="","",MX[[#This Row],[总价]]-MX[[#This Row],[首期]])</f>
        <v/>
      </c>
      <c r="M527" s="20"/>
      <c r="N527" s="20"/>
    </row>
    <row r="528" customHeight="1" spans="2:14">
      <c r="B528" s="61"/>
      <c r="C528" s="20"/>
      <c r="D528" s="20"/>
      <c r="E528" s="60"/>
      <c r="F528" s="20"/>
      <c r="G528" s="20"/>
      <c r="H528" s="20"/>
      <c r="I528" s="62" t="str">
        <f>IF(AND(MX[[#This Row],[面积]]="",MX[[#This Row],[单价]]=""),"",MX[[#This Row],[面积]]*MX[[#This Row],[单价]])</f>
        <v/>
      </c>
      <c r="J528" s="20"/>
      <c r="K528" s="63"/>
      <c r="L528" s="62" t="str">
        <f>IF(MX[[#This Row],[总价]]="","",MX[[#This Row],[总价]]-MX[[#This Row],[首期]])</f>
        <v/>
      </c>
      <c r="M528" s="20"/>
      <c r="N528" s="20"/>
    </row>
    <row r="529" customHeight="1" spans="2:14">
      <c r="B529" s="61"/>
      <c r="C529" s="20"/>
      <c r="D529" s="20"/>
      <c r="E529" s="60"/>
      <c r="F529" s="20"/>
      <c r="G529" s="20"/>
      <c r="H529" s="20"/>
      <c r="I529" s="62" t="str">
        <f>IF(AND(MX[[#This Row],[面积]]="",MX[[#This Row],[单价]]=""),"",MX[[#This Row],[面积]]*MX[[#This Row],[单价]])</f>
        <v/>
      </c>
      <c r="J529" s="20"/>
      <c r="K529" s="63"/>
      <c r="L529" s="62" t="str">
        <f>IF(MX[[#This Row],[总价]]="","",MX[[#This Row],[总价]]-MX[[#This Row],[首期]])</f>
        <v/>
      </c>
      <c r="M529" s="20"/>
      <c r="N529" s="20"/>
    </row>
    <row r="530" customHeight="1" spans="2:14">
      <c r="B530" s="61"/>
      <c r="C530" s="20"/>
      <c r="D530" s="20"/>
      <c r="E530" s="60"/>
      <c r="F530" s="20"/>
      <c r="G530" s="20"/>
      <c r="H530" s="20"/>
      <c r="I530" s="62" t="str">
        <f>IF(AND(MX[[#This Row],[面积]]="",MX[[#This Row],[单价]]=""),"",MX[[#This Row],[面积]]*MX[[#This Row],[单价]])</f>
        <v/>
      </c>
      <c r="J530" s="20"/>
      <c r="K530" s="63"/>
      <c r="L530" s="62" t="str">
        <f>IF(MX[[#This Row],[总价]]="","",MX[[#This Row],[总价]]-MX[[#This Row],[首期]])</f>
        <v/>
      </c>
      <c r="M530" s="20"/>
      <c r="N530" s="20"/>
    </row>
    <row r="531" customHeight="1" spans="2:14">
      <c r="B531" s="61"/>
      <c r="C531" s="20"/>
      <c r="D531" s="20"/>
      <c r="E531" s="60"/>
      <c r="F531" s="20"/>
      <c r="G531" s="20"/>
      <c r="H531" s="20"/>
      <c r="I531" s="62" t="str">
        <f>IF(AND(MX[[#This Row],[面积]]="",MX[[#This Row],[单价]]=""),"",MX[[#This Row],[面积]]*MX[[#This Row],[单价]])</f>
        <v/>
      </c>
      <c r="J531" s="20"/>
      <c r="K531" s="63"/>
      <c r="L531" s="62" t="str">
        <f>IF(MX[[#This Row],[总价]]="","",MX[[#This Row],[总价]]-MX[[#This Row],[首期]])</f>
        <v/>
      </c>
      <c r="M531" s="20"/>
      <c r="N531" s="20"/>
    </row>
    <row r="532" customHeight="1" spans="2:14">
      <c r="B532" s="61"/>
      <c r="C532" s="20"/>
      <c r="D532" s="20"/>
      <c r="E532" s="60"/>
      <c r="F532" s="20"/>
      <c r="G532" s="20"/>
      <c r="H532" s="20"/>
      <c r="I532" s="62" t="str">
        <f>IF(AND(MX[[#This Row],[面积]]="",MX[[#This Row],[单价]]=""),"",MX[[#This Row],[面积]]*MX[[#This Row],[单价]])</f>
        <v/>
      </c>
      <c r="J532" s="20"/>
      <c r="K532" s="63"/>
      <c r="L532" s="62" t="str">
        <f>IF(MX[[#This Row],[总价]]="","",MX[[#This Row],[总价]]-MX[[#This Row],[首期]])</f>
        <v/>
      </c>
      <c r="M532" s="20"/>
      <c r="N532" s="20"/>
    </row>
    <row r="533" customHeight="1" spans="2:14">
      <c r="B533" s="61"/>
      <c r="C533" s="20"/>
      <c r="D533" s="20"/>
      <c r="E533" s="60"/>
      <c r="F533" s="20"/>
      <c r="G533" s="20"/>
      <c r="H533" s="20"/>
      <c r="I533" s="62" t="str">
        <f>IF(AND(MX[[#This Row],[面积]]="",MX[[#This Row],[单价]]=""),"",MX[[#This Row],[面积]]*MX[[#This Row],[单价]])</f>
        <v/>
      </c>
      <c r="J533" s="20"/>
      <c r="K533" s="63"/>
      <c r="L533" s="62" t="str">
        <f>IF(MX[[#This Row],[总价]]="","",MX[[#This Row],[总价]]-MX[[#This Row],[首期]])</f>
        <v/>
      </c>
      <c r="M533" s="20"/>
      <c r="N533" s="20"/>
    </row>
    <row r="534" customHeight="1" spans="2:14">
      <c r="B534" s="61"/>
      <c r="C534" s="20"/>
      <c r="D534" s="20"/>
      <c r="E534" s="60"/>
      <c r="F534" s="20"/>
      <c r="G534" s="20"/>
      <c r="H534" s="20"/>
      <c r="I534" s="62" t="str">
        <f>IF(AND(MX[[#This Row],[面积]]="",MX[[#This Row],[单价]]=""),"",MX[[#This Row],[面积]]*MX[[#This Row],[单价]])</f>
        <v/>
      </c>
      <c r="J534" s="20"/>
      <c r="K534" s="63"/>
      <c r="L534" s="62" t="str">
        <f>IF(MX[[#This Row],[总价]]="","",MX[[#This Row],[总价]]-MX[[#This Row],[首期]])</f>
        <v/>
      </c>
      <c r="M534" s="20"/>
      <c r="N534" s="20"/>
    </row>
    <row r="535" customHeight="1" spans="2:14">
      <c r="B535" s="61"/>
      <c r="C535" s="20"/>
      <c r="D535" s="20"/>
      <c r="E535" s="60"/>
      <c r="F535" s="20"/>
      <c r="G535" s="20"/>
      <c r="H535" s="20"/>
      <c r="I535" s="62" t="str">
        <f>IF(AND(MX[[#This Row],[面积]]="",MX[[#This Row],[单价]]=""),"",MX[[#This Row],[面积]]*MX[[#This Row],[单价]])</f>
        <v/>
      </c>
      <c r="J535" s="20"/>
      <c r="K535" s="63"/>
      <c r="L535" s="62" t="str">
        <f>IF(MX[[#This Row],[总价]]="","",MX[[#This Row],[总价]]-MX[[#This Row],[首期]])</f>
        <v/>
      </c>
      <c r="M535" s="20"/>
      <c r="N535" s="20"/>
    </row>
    <row r="536" customHeight="1" spans="2:14">
      <c r="B536" s="61"/>
      <c r="C536" s="20"/>
      <c r="D536" s="20"/>
      <c r="E536" s="60"/>
      <c r="F536" s="20"/>
      <c r="G536" s="20"/>
      <c r="H536" s="20"/>
      <c r="I536" s="62" t="str">
        <f>IF(AND(MX[[#This Row],[面积]]="",MX[[#This Row],[单价]]=""),"",MX[[#This Row],[面积]]*MX[[#This Row],[单价]])</f>
        <v/>
      </c>
      <c r="J536" s="20"/>
      <c r="K536" s="63"/>
      <c r="L536" s="62" t="str">
        <f>IF(MX[[#This Row],[总价]]="","",MX[[#This Row],[总价]]-MX[[#This Row],[首期]])</f>
        <v/>
      </c>
      <c r="M536" s="20"/>
      <c r="N536" s="20"/>
    </row>
    <row r="537" customHeight="1" spans="2:14">
      <c r="B537" s="61"/>
      <c r="C537" s="20"/>
      <c r="D537" s="20"/>
      <c r="E537" s="60"/>
      <c r="F537" s="20"/>
      <c r="G537" s="20"/>
      <c r="H537" s="20"/>
      <c r="I537" s="62" t="str">
        <f>IF(AND(MX[[#This Row],[面积]]="",MX[[#This Row],[单价]]=""),"",MX[[#This Row],[面积]]*MX[[#This Row],[单价]])</f>
        <v/>
      </c>
      <c r="J537" s="20"/>
      <c r="K537" s="63"/>
      <c r="L537" s="62" t="str">
        <f>IF(MX[[#This Row],[总价]]="","",MX[[#This Row],[总价]]-MX[[#This Row],[首期]])</f>
        <v/>
      </c>
      <c r="M537" s="20"/>
      <c r="N537" s="20"/>
    </row>
    <row r="538" customHeight="1" spans="2:14">
      <c r="B538" s="61"/>
      <c r="C538" s="20"/>
      <c r="D538" s="20"/>
      <c r="E538" s="60"/>
      <c r="F538" s="20"/>
      <c r="G538" s="20"/>
      <c r="H538" s="20"/>
      <c r="I538" s="62" t="str">
        <f>IF(AND(MX[[#This Row],[面积]]="",MX[[#This Row],[单价]]=""),"",MX[[#This Row],[面积]]*MX[[#This Row],[单价]])</f>
        <v/>
      </c>
      <c r="J538" s="20"/>
      <c r="K538" s="63"/>
      <c r="L538" s="62" t="str">
        <f>IF(MX[[#This Row],[总价]]="","",MX[[#This Row],[总价]]-MX[[#This Row],[首期]])</f>
        <v/>
      </c>
      <c r="M538" s="20"/>
      <c r="N538" s="20"/>
    </row>
    <row r="539" customHeight="1" spans="2:14">
      <c r="B539" s="61"/>
      <c r="C539" s="20"/>
      <c r="D539" s="20"/>
      <c r="E539" s="60"/>
      <c r="F539" s="20"/>
      <c r="G539" s="20"/>
      <c r="H539" s="20"/>
      <c r="I539" s="62" t="str">
        <f>IF(AND(MX[[#This Row],[面积]]="",MX[[#This Row],[单价]]=""),"",MX[[#This Row],[面积]]*MX[[#This Row],[单价]])</f>
        <v/>
      </c>
      <c r="J539" s="20"/>
      <c r="K539" s="63"/>
      <c r="L539" s="62" t="str">
        <f>IF(MX[[#This Row],[总价]]="","",MX[[#This Row],[总价]]-MX[[#This Row],[首期]])</f>
        <v/>
      </c>
      <c r="M539" s="20"/>
      <c r="N539" s="20"/>
    </row>
    <row r="540" customHeight="1" spans="2:14">
      <c r="B540" s="61"/>
      <c r="C540" s="20"/>
      <c r="D540" s="20"/>
      <c r="E540" s="60"/>
      <c r="F540" s="20"/>
      <c r="G540" s="20"/>
      <c r="H540" s="20"/>
      <c r="I540" s="62" t="str">
        <f>IF(AND(MX[[#This Row],[面积]]="",MX[[#This Row],[单价]]=""),"",MX[[#This Row],[面积]]*MX[[#This Row],[单价]])</f>
        <v/>
      </c>
      <c r="J540" s="20"/>
      <c r="K540" s="63"/>
      <c r="L540" s="62" t="str">
        <f>IF(MX[[#This Row],[总价]]="","",MX[[#This Row],[总价]]-MX[[#This Row],[首期]])</f>
        <v/>
      </c>
      <c r="M540" s="20"/>
      <c r="N540" s="20"/>
    </row>
    <row r="541" customHeight="1" spans="2:14">
      <c r="B541" s="61"/>
      <c r="C541" s="20"/>
      <c r="D541" s="20"/>
      <c r="E541" s="60"/>
      <c r="F541" s="20"/>
      <c r="G541" s="20"/>
      <c r="H541" s="20"/>
      <c r="I541" s="62" t="str">
        <f>IF(AND(MX[[#This Row],[面积]]="",MX[[#This Row],[单价]]=""),"",MX[[#This Row],[面积]]*MX[[#This Row],[单价]])</f>
        <v/>
      </c>
      <c r="J541" s="20"/>
      <c r="K541" s="63"/>
      <c r="L541" s="62" t="str">
        <f>IF(MX[[#This Row],[总价]]="","",MX[[#This Row],[总价]]-MX[[#This Row],[首期]])</f>
        <v/>
      </c>
      <c r="M541" s="20"/>
      <c r="N541" s="20"/>
    </row>
    <row r="542" customHeight="1" spans="2:14">
      <c r="B542" s="61"/>
      <c r="C542" s="20"/>
      <c r="D542" s="20"/>
      <c r="E542" s="60"/>
      <c r="F542" s="20"/>
      <c r="G542" s="20"/>
      <c r="H542" s="20"/>
      <c r="I542" s="62" t="str">
        <f>IF(AND(MX[[#This Row],[面积]]="",MX[[#This Row],[单价]]=""),"",MX[[#This Row],[面积]]*MX[[#This Row],[单价]])</f>
        <v/>
      </c>
      <c r="J542" s="20"/>
      <c r="K542" s="63"/>
      <c r="L542" s="62" t="str">
        <f>IF(MX[[#This Row],[总价]]="","",MX[[#This Row],[总价]]-MX[[#This Row],[首期]])</f>
        <v/>
      </c>
      <c r="M542" s="20"/>
      <c r="N542" s="20"/>
    </row>
    <row r="543" customHeight="1" spans="2:14">
      <c r="B543" s="61"/>
      <c r="C543" s="20"/>
      <c r="D543" s="20"/>
      <c r="E543" s="60"/>
      <c r="F543" s="20"/>
      <c r="G543" s="20"/>
      <c r="H543" s="20"/>
      <c r="I543" s="62" t="str">
        <f>IF(AND(MX[[#This Row],[面积]]="",MX[[#This Row],[单价]]=""),"",MX[[#This Row],[面积]]*MX[[#This Row],[单价]])</f>
        <v/>
      </c>
      <c r="J543" s="20"/>
      <c r="K543" s="63"/>
      <c r="L543" s="62" t="str">
        <f>IF(MX[[#This Row],[总价]]="","",MX[[#This Row],[总价]]-MX[[#This Row],[首期]])</f>
        <v/>
      </c>
      <c r="M543" s="20"/>
      <c r="N543" s="20"/>
    </row>
    <row r="544" customHeight="1" spans="2:14">
      <c r="B544" s="61"/>
      <c r="C544" s="20"/>
      <c r="D544" s="20"/>
      <c r="E544" s="60"/>
      <c r="F544" s="20"/>
      <c r="G544" s="20"/>
      <c r="H544" s="20"/>
      <c r="I544" s="62" t="str">
        <f>IF(AND(MX[[#This Row],[面积]]="",MX[[#This Row],[单价]]=""),"",MX[[#This Row],[面积]]*MX[[#This Row],[单价]])</f>
        <v/>
      </c>
      <c r="J544" s="20"/>
      <c r="K544" s="63"/>
      <c r="L544" s="62" t="str">
        <f>IF(MX[[#This Row],[总价]]="","",MX[[#This Row],[总价]]-MX[[#This Row],[首期]])</f>
        <v/>
      </c>
      <c r="M544" s="20"/>
      <c r="N544" s="20"/>
    </row>
    <row r="545" customHeight="1" spans="2:14">
      <c r="B545" s="61"/>
      <c r="C545" s="20"/>
      <c r="D545" s="20"/>
      <c r="E545" s="60"/>
      <c r="F545" s="20"/>
      <c r="G545" s="20"/>
      <c r="H545" s="20"/>
      <c r="I545" s="62" t="str">
        <f>IF(AND(MX[[#This Row],[面积]]="",MX[[#This Row],[单价]]=""),"",MX[[#This Row],[面积]]*MX[[#This Row],[单价]])</f>
        <v/>
      </c>
      <c r="J545" s="20"/>
      <c r="K545" s="63"/>
      <c r="L545" s="62" t="str">
        <f>IF(MX[[#This Row],[总价]]="","",MX[[#This Row],[总价]]-MX[[#This Row],[首期]])</f>
        <v/>
      </c>
      <c r="M545" s="20"/>
      <c r="N545" s="20"/>
    </row>
    <row r="546" customHeight="1" spans="2:14">
      <c r="B546" s="61"/>
      <c r="C546" s="20"/>
      <c r="D546" s="20"/>
      <c r="E546" s="60"/>
      <c r="F546" s="20"/>
      <c r="G546" s="20"/>
      <c r="H546" s="20"/>
      <c r="I546" s="62" t="str">
        <f>IF(AND(MX[[#This Row],[面积]]="",MX[[#This Row],[单价]]=""),"",MX[[#This Row],[面积]]*MX[[#This Row],[单价]])</f>
        <v/>
      </c>
      <c r="J546" s="20"/>
      <c r="K546" s="63"/>
      <c r="L546" s="62" t="str">
        <f>IF(MX[[#This Row],[总价]]="","",MX[[#This Row],[总价]]-MX[[#This Row],[首期]])</f>
        <v/>
      </c>
      <c r="M546" s="20"/>
      <c r="N546" s="20"/>
    </row>
    <row r="547" customHeight="1" spans="2:14">
      <c r="B547" s="61"/>
      <c r="C547" s="20"/>
      <c r="D547" s="20"/>
      <c r="E547" s="60"/>
      <c r="F547" s="20"/>
      <c r="G547" s="20"/>
      <c r="H547" s="20"/>
      <c r="I547" s="62" t="str">
        <f>IF(AND(MX[[#This Row],[面积]]="",MX[[#This Row],[单价]]=""),"",MX[[#This Row],[面积]]*MX[[#This Row],[单价]])</f>
        <v/>
      </c>
      <c r="J547" s="20"/>
      <c r="K547" s="63"/>
      <c r="L547" s="62" t="str">
        <f>IF(MX[[#This Row],[总价]]="","",MX[[#This Row],[总价]]-MX[[#This Row],[首期]])</f>
        <v/>
      </c>
      <c r="M547" s="20"/>
      <c r="N547" s="20"/>
    </row>
    <row r="548" customHeight="1" spans="2:14">
      <c r="B548" s="61"/>
      <c r="C548" s="20"/>
      <c r="D548" s="20"/>
      <c r="E548" s="60"/>
      <c r="F548" s="20"/>
      <c r="G548" s="20"/>
      <c r="H548" s="20"/>
      <c r="I548" s="62" t="str">
        <f>IF(AND(MX[[#This Row],[面积]]="",MX[[#This Row],[单价]]=""),"",MX[[#This Row],[面积]]*MX[[#This Row],[单价]])</f>
        <v/>
      </c>
      <c r="J548" s="20"/>
      <c r="K548" s="63"/>
      <c r="L548" s="62" t="str">
        <f>IF(MX[[#This Row],[总价]]="","",MX[[#This Row],[总价]]-MX[[#This Row],[首期]])</f>
        <v/>
      </c>
      <c r="M548" s="20"/>
      <c r="N548" s="20"/>
    </row>
    <row r="549" customHeight="1" spans="2:14">
      <c r="B549" s="61"/>
      <c r="C549" s="20"/>
      <c r="D549" s="20"/>
      <c r="E549" s="60"/>
      <c r="F549" s="20"/>
      <c r="G549" s="20"/>
      <c r="H549" s="20"/>
      <c r="I549" s="62" t="str">
        <f>IF(AND(MX[[#This Row],[面积]]="",MX[[#This Row],[单价]]=""),"",MX[[#This Row],[面积]]*MX[[#This Row],[单价]])</f>
        <v/>
      </c>
      <c r="J549" s="20"/>
      <c r="K549" s="63"/>
      <c r="L549" s="62" t="str">
        <f>IF(MX[[#This Row],[总价]]="","",MX[[#This Row],[总价]]-MX[[#This Row],[首期]])</f>
        <v/>
      </c>
      <c r="M549" s="20"/>
      <c r="N549" s="20"/>
    </row>
    <row r="550" customHeight="1" spans="2:14">
      <c r="B550" s="61"/>
      <c r="C550" s="20"/>
      <c r="D550" s="20"/>
      <c r="E550" s="60"/>
      <c r="F550" s="20"/>
      <c r="G550" s="20"/>
      <c r="H550" s="20"/>
      <c r="I550" s="62" t="str">
        <f>IF(AND(MX[[#This Row],[面积]]="",MX[[#This Row],[单价]]=""),"",MX[[#This Row],[面积]]*MX[[#This Row],[单价]])</f>
        <v/>
      </c>
      <c r="J550" s="20"/>
      <c r="K550" s="63"/>
      <c r="L550" s="62" t="str">
        <f>IF(MX[[#This Row],[总价]]="","",MX[[#This Row],[总价]]-MX[[#This Row],[首期]])</f>
        <v/>
      </c>
      <c r="M550" s="20"/>
      <c r="N550" s="20"/>
    </row>
    <row r="551" customHeight="1" spans="2:14">
      <c r="B551" s="61"/>
      <c r="C551" s="20"/>
      <c r="D551" s="20"/>
      <c r="E551" s="60"/>
      <c r="F551" s="20"/>
      <c r="G551" s="20"/>
      <c r="H551" s="20"/>
      <c r="I551" s="62" t="str">
        <f>IF(AND(MX[[#This Row],[面积]]="",MX[[#This Row],[单价]]=""),"",MX[[#This Row],[面积]]*MX[[#This Row],[单价]])</f>
        <v/>
      </c>
      <c r="J551" s="20"/>
      <c r="K551" s="63"/>
      <c r="L551" s="62" t="str">
        <f>IF(MX[[#This Row],[总价]]="","",MX[[#This Row],[总价]]-MX[[#This Row],[首期]])</f>
        <v/>
      </c>
      <c r="M551" s="20"/>
      <c r="N551" s="20"/>
    </row>
    <row r="552" customHeight="1" spans="2:14">
      <c r="B552" s="61"/>
      <c r="C552" s="20"/>
      <c r="D552" s="20"/>
      <c r="E552" s="60"/>
      <c r="F552" s="20"/>
      <c r="G552" s="20"/>
      <c r="H552" s="20"/>
      <c r="I552" s="62" t="str">
        <f>IF(AND(MX[[#This Row],[面积]]="",MX[[#This Row],[单价]]=""),"",MX[[#This Row],[面积]]*MX[[#This Row],[单价]])</f>
        <v/>
      </c>
      <c r="J552" s="20"/>
      <c r="K552" s="63"/>
      <c r="L552" s="62" t="str">
        <f>IF(MX[[#This Row],[总价]]="","",MX[[#This Row],[总价]]-MX[[#This Row],[首期]])</f>
        <v/>
      </c>
      <c r="M552" s="20"/>
      <c r="N552" s="20"/>
    </row>
    <row r="553" customHeight="1" spans="2:14">
      <c r="B553" s="61"/>
      <c r="C553" s="20"/>
      <c r="D553" s="20"/>
      <c r="E553" s="60"/>
      <c r="F553" s="20"/>
      <c r="G553" s="20"/>
      <c r="H553" s="20"/>
      <c r="I553" s="62" t="str">
        <f>IF(AND(MX[[#This Row],[面积]]="",MX[[#This Row],[单价]]=""),"",MX[[#This Row],[面积]]*MX[[#This Row],[单价]])</f>
        <v/>
      </c>
      <c r="J553" s="20"/>
      <c r="K553" s="63"/>
      <c r="L553" s="62" t="str">
        <f>IF(MX[[#This Row],[总价]]="","",MX[[#This Row],[总价]]-MX[[#This Row],[首期]])</f>
        <v/>
      </c>
      <c r="M553" s="20"/>
      <c r="N553" s="20"/>
    </row>
    <row r="554" customHeight="1" spans="2:14">
      <c r="B554" s="61"/>
      <c r="C554" s="20"/>
      <c r="D554" s="20"/>
      <c r="E554" s="60"/>
      <c r="F554" s="20"/>
      <c r="G554" s="20"/>
      <c r="H554" s="20"/>
      <c r="I554" s="62" t="str">
        <f>IF(AND(MX[[#This Row],[面积]]="",MX[[#This Row],[单价]]=""),"",MX[[#This Row],[面积]]*MX[[#This Row],[单价]])</f>
        <v/>
      </c>
      <c r="J554" s="20"/>
      <c r="K554" s="63"/>
      <c r="L554" s="62" t="str">
        <f>IF(MX[[#This Row],[总价]]="","",MX[[#This Row],[总价]]-MX[[#This Row],[首期]])</f>
        <v/>
      </c>
      <c r="M554" s="20"/>
      <c r="N554" s="20"/>
    </row>
    <row r="555" customHeight="1" spans="2:14">
      <c r="B555" s="61"/>
      <c r="C555" s="20"/>
      <c r="D555" s="20"/>
      <c r="E555" s="60"/>
      <c r="F555" s="20"/>
      <c r="G555" s="20"/>
      <c r="H555" s="20"/>
      <c r="I555" s="62" t="str">
        <f>IF(AND(MX[[#This Row],[面积]]="",MX[[#This Row],[单价]]=""),"",MX[[#This Row],[面积]]*MX[[#This Row],[单价]])</f>
        <v/>
      </c>
      <c r="J555" s="20"/>
      <c r="K555" s="63"/>
      <c r="L555" s="62" t="str">
        <f>IF(MX[[#This Row],[总价]]="","",MX[[#This Row],[总价]]-MX[[#This Row],[首期]])</f>
        <v/>
      </c>
      <c r="M555" s="20"/>
      <c r="N555" s="20"/>
    </row>
    <row r="556" customHeight="1" spans="2:14">
      <c r="B556" s="61"/>
      <c r="C556" s="20"/>
      <c r="D556" s="20"/>
      <c r="E556" s="60"/>
      <c r="F556" s="20"/>
      <c r="G556" s="20"/>
      <c r="H556" s="20"/>
      <c r="I556" s="62" t="str">
        <f>IF(AND(MX[[#This Row],[面积]]="",MX[[#This Row],[单价]]=""),"",MX[[#This Row],[面积]]*MX[[#This Row],[单价]])</f>
        <v/>
      </c>
      <c r="J556" s="20"/>
      <c r="K556" s="63"/>
      <c r="L556" s="62" t="str">
        <f>IF(MX[[#This Row],[总价]]="","",MX[[#This Row],[总价]]-MX[[#This Row],[首期]])</f>
        <v/>
      </c>
      <c r="M556" s="20"/>
      <c r="N556" s="20"/>
    </row>
    <row r="557" customHeight="1" spans="2:14">
      <c r="B557" s="61"/>
      <c r="C557" s="20"/>
      <c r="D557" s="20"/>
      <c r="E557" s="60"/>
      <c r="F557" s="20"/>
      <c r="G557" s="20"/>
      <c r="H557" s="20"/>
      <c r="I557" s="62" t="str">
        <f>IF(AND(MX[[#This Row],[面积]]="",MX[[#This Row],[单价]]=""),"",MX[[#This Row],[面积]]*MX[[#This Row],[单价]])</f>
        <v/>
      </c>
      <c r="J557" s="20"/>
      <c r="K557" s="63"/>
      <c r="L557" s="62" t="str">
        <f>IF(MX[[#This Row],[总价]]="","",MX[[#This Row],[总价]]-MX[[#This Row],[首期]])</f>
        <v/>
      </c>
      <c r="M557" s="20"/>
      <c r="N557" s="20"/>
    </row>
    <row r="558" customHeight="1" spans="2:14">
      <c r="B558" s="61"/>
      <c r="C558" s="20"/>
      <c r="D558" s="20"/>
      <c r="E558" s="60"/>
      <c r="F558" s="20"/>
      <c r="G558" s="20"/>
      <c r="H558" s="20"/>
      <c r="I558" s="62" t="str">
        <f>IF(AND(MX[[#This Row],[面积]]="",MX[[#This Row],[单价]]=""),"",MX[[#This Row],[面积]]*MX[[#This Row],[单价]])</f>
        <v/>
      </c>
      <c r="J558" s="20"/>
      <c r="K558" s="63"/>
      <c r="L558" s="62" t="str">
        <f>IF(MX[[#This Row],[总价]]="","",MX[[#This Row],[总价]]-MX[[#This Row],[首期]])</f>
        <v/>
      </c>
      <c r="M558" s="20"/>
      <c r="N558" s="20"/>
    </row>
    <row r="559" customHeight="1" spans="2:14">
      <c r="B559" s="61"/>
      <c r="C559" s="20"/>
      <c r="D559" s="20"/>
      <c r="E559" s="60"/>
      <c r="F559" s="20"/>
      <c r="G559" s="20"/>
      <c r="H559" s="20"/>
      <c r="I559" s="62" t="str">
        <f>IF(AND(MX[[#This Row],[面积]]="",MX[[#This Row],[单价]]=""),"",MX[[#This Row],[面积]]*MX[[#This Row],[单价]])</f>
        <v/>
      </c>
      <c r="J559" s="20"/>
      <c r="K559" s="63"/>
      <c r="L559" s="62" t="str">
        <f>IF(MX[[#This Row],[总价]]="","",MX[[#This Row],[总价]]-MX[[#This Row],[首期]])</f>
        <v/>
      </c>
      <c r="M559" s="20"/>
      <c r="N559" s="20"/>
    </row>
    <row r="560" customHeight="1" spans="2:14">
      <c r="B560" s="61"/>
      <c r="C560" s="20"/>
      <c r="D560" s="20"/>
      <c r="E560" s="60"/>
      <c r="F560" s="20"/>
      <c r="G560" s="20"/>
      <c r="H560" s="20"/>
      <c r="I560" s="62" t="str">
        <f>IF(AND(MX[[#This Row],[面积]]="",MX[[#This Row],[单价]]=""),"",MX[[#This Row],[面积]]*MX[[#This Row],[单价]])</f>
        <v/>
      </c>
      <c r="J560" s="20"/>
      <c r="K560" s="63"/>
      <c r="L560" s="62" t="str">
        <f>IF(MX[[#This Row],[总价]]="","",MX[[#This Row],[总价]]-MX[[#This Row],[首期]])</f>
        <v/>
      </c>
      <c r="M560" s="20"/>
      <c r="N560" s="20"/>
    </row>
    <row r="561" customHeight="1" spans="2:14">
      <c r="B561" s="61"/>
      <c r="C561" s="20"/>
      <c r="D561" s="20"/>
      <c r="E561" s="60"/>
      <c r="F561" s="20"/>
      <c r="G561" s="20"/>
      <c r="H561" s="20"/>
      <c r="I561" s="62" t="str">
        <f>IF(AND(MX[[#This Row],[面积]]="",MX[[#This Row],[单价]]=""),"",MX[[#This Row],[面积]]*MX[[#This Row],[单价]])</f>
        <v/>
      </c>
      <c r="J561" s="20"/>
      <c r="K561" s="63"/>
      <c r="L561" s="62" t="str">
        <f>IF(MX[[#This Row],[总价]]="","",MX[[#This Row],[总价]]-MX[[#This Row],[首期]])</f>
        <v/>
      </c>
      <c r="M561" s="20"/>
      <c r="N561" s="20"/>
    </row>
    <row r="562" customHeight="1" spans="2:14">
      <c r="B562" s="61"/>
      <c r="C562" s="20"/>
      <c r="D562" s="20"/>
      <c r="E562" s="60"/>
      <c r="F562" s="20"/>
      <c r="G562" s="20"/>
      <c r="H562" s="20"/>
      <c r="I562" s="62" t="str">
        <f>IF(AND(MX[[#This Row],[面积]]="",MX[[#This Row],[单价]]=""),"",MX[[#This Row],[面积]]*MX[[#This Row],[单价]])</f>
        <v/>
      </c>
      <c r="J562" s="20"/>
      <c r="K562" s="63"/>
      <c r="L562" s="62" t="str">
        <f>IF(MX[[#This Row],[总价]]="","",MX[[#This Row],[总价]]-MX[[#This Row],[首期]])</f>
        <v/>
      </c>
      <c r="M562" s="20"/>
      <c r="N562" s="20"/>
    </row>
    <row r="563" customHeight="1" spans="2:14">
      <c r="B563" s="61"/>
      <c r="C563" s="20"/>
      <c r="D563" s="20"/>
      <c r="E563" s="60"/>
      <c r="F563" s="20"/>
      <c r="G563" s="20"/>
      <c r="H563" s="20"/>
      <c r="I563" s="62" t="str">
        <f>IF(AND(MX[[#This Row],[面积]]="",MX[[#This Row],[单价]]=""),"",MX[[#This Row],[面积]]*MX[[#This Row],[单价]])</f>
        <v/>
      </c>
      <c r="J563" s="20"/>
      <c r="K563" s="63"/>
      <c r="L563" s="62" t="str">
        <f>IF(MX[[#This Row],[总价]]="","",MX[[#This Row],[总价]]-MX[[#This Row],[首期]])</f>
        <v/>
      </c>
      <c r="M563" s="20"/>
      <c r="N563" s="20"/>
    </row>
    <row r="564" customHeight="1" spans="2:14">
      <c r="B564" s="61"/>
      <c r="C564" s="20"/>
      <c r="D564" s="20"/>
      <c r="E564" s="60"/>
      <c r="F564" s="20"/>
      <c r="G564" s="20"/>
      <c r="H564" s="20"/>
      <c r="I564" s="62" t="str">
        <f>IF(AND(MX[[#This Row],[面积]]="",MX[[#This Row],[单价]]=""),"",MX[[#This Row],[面积]]*MX[[#This Row],[单价]])</f>
        <v/>
      </c>
      <c r="J564" s="20"/>
      <c r="K564" s="63"/>
      <c r="L564" s="62" t="str">
        <f>IF(MX[[#This Row],[总价]]="","",MX[[#This Row],[总价]]-MX[[#This Row],[首期]])</f>
        <v/>
      </c>
      <c r="M564" s="20"/>
      <c r="N564" s="20"/>
    </row>
    <row r="565" customHeight="1" spans="2:14">
      <c r="B565" s="61"/>
      <c r="C565" s="20"/>
      <c r="D565" s="20"/>
      <c r="E565" s="60"/>
      <c r="F565" s="20"/>
      <c r="G565" s="20"/>
      <c r="H565" s="20"/>
      <c r="I565" s="62" t="str">
        <f>IF(AND(MX[[#This Row],[面积]]="",MX[[#This Row],[单价]]=""),"",MX[[#This Row],[面积]]*MX[[#This Row],[单价]])</f>
        <v/>
      </c>
      <c r="J565" s="20"/>
      <c r="K565" s="63"/>
      <c r="L565" s="62" t="str">
        <f>IF(MX[[#This Row],[总价]]="","",MX[[#This Row],[总价]]-MX[[#This Row],[首期]])</f>
        <v/>
      </c>
      <c r="M565" s="20"/>
      <c r="N565" s="20"/>
    </row>
    <row r="566" customHeight="1" spans="2:14">
      <c r="B566" s="61"/>
      <c r="C566" s="20"/>
      <c r="D566" s="20"/>
      <c r="E566" s="60"/>
      <c r="F566" s="20"/>
      <c r="G566" s="20"/>
      <c r="H566" s="20"/>
      <c r="I566" s="62" t="str">
        <f>IF(AND(MX[[#This Row],[面积]]="",MX[[#This Row],[单价]]=""),"",MX[[#This Row],[面积]]*MX[[#This Row],[单价]])</f>
        <v/>
      </c>
      <c r="J566" s="20"/>
      <c r="K566" s="63"/>
      <c r="L566" s="62" t="str">
        <f>IF(MX[[#This Row],[总价]]="","",MX[[#This Row],[总价]]-MX[[#This Row],[首期]])</f>
        <v/>
      </c>
      <c r="M566" s="20"/>
      <c r="N566" s="20"/>
    </row>
    <row r="567" customHeight="1" spans="2:14">
      <c r="B567" s="61"/>
      <c r="C567" s="20"/>
      <c r="D567" s="20"/>
      <c r="E567" s="60"/>
      <c r="F567" s="20"/>
      <c r="G567" s="20"/>
      <c r="H567" s="20"/>
      <c r="I567" s="62" t="str">
        <f>IF(AND(MX[[#This Row],[面积]]="",MX[[#This Row],[单价]]=""),"",MX[[#This Row],[面积]]*MX[[#This Row],[单价]])</f>
        <v/>
      </c>
      <c r="J567" s="20"/>
      <c r="K567" s="63"/>
      <c r="L567" s="62" t="str">
        <f>IF(MX[[#This Row],[总价]]="","",MX[[#This Row],[总价]]-MX[[#This Row],[首期]])</f>
        <v/>
      </c>
      <c r="M567" s="20"/>
      <c r="N567" s="20"/>
    </row>
    <row r="568" customHeight="1" spans="2:14">
      <c r="B568" s="61"/>
      <c r="C568" s="20"/>
      <c r="D568" s="20"/>
      <c r="E568" s="60"/>
      <c r="F568" s="20"/>
      <c r="G568" s="20"/>
      <c r="H568" s="20"/>
      <c r="I568" s="62" t="str">
        <f>IF(AND(MX[[#This Row],[面积]]="",MX[[#This Row],[单价]]=""),"",MX[[#This Row],[面积]]*MX[[#This Row],[单价]])</f>
        <v/>
      </c>
      <c r="J568" s="20"/>
      <c r="K568" s="63"/>
      <c r="L568" s="62" t="str">
        <f>IF(MX[[#This Row],[总价]]="","",MX[[#This Row],[总价]]-MX[[#This Row],[首期]])</f>
        <v/>
      </c>
      <c r="M568" s="20"/>
      <c r="N568" s="20"/>
    </row>
    <row r="569" customHeight="1" spans="2:14">
      <c r="B569" s="61"/>
      <c r="C569" s="20"/>
      <c r="D569" s="20"/>
      <c r="E569" s="60"/>
      <c r="F569" s="20"/>
      <c r="G569" s="20"/>
      <c r="H569" s="20"/>
      <c r="I569" s="62" t="str">
        <f>IF(AND(MX[[#This Row],[面积]]="",MX[[#This Row],[单价]]=""),"",MX[[#This Row],[面积]]*MX[[#This Row],[单价]])</f>
        <v/>
      </c>
      <c r="J569" s="20"/>
      <c r="K569" s="63"/>
      <c r="L569" s="62" t="str">
        <f>IF(MX[[#This Row],[总价]]="","",MX[[#This Row],[总价]]-MX[[#This Row],[首期]])</f>
        <v/>
      </c>
      <c r="M569" s="20"/>
      <c r="N569" s="20"/>
    </row>
    <row r="570" customHeight="1" spans="2:14">
      <c r="B570" s="61"/>
      <c r="C570" s="20"/>
      <c r="D570" s="20"/>
      <c r="E570" s="60"/>
      <c r="F570" s="20"/>
      <c r="G570" s="20"/>
      <c r="H570" s="20"/>
      <c r="I570" s="62" t="str">
        <f>IF(AND(MX[[#This Row],[面积]]="",MX[[#This Row],[单价]]=""),"",MX[[#This Row],[面积]]*MX[[#This Row],[单价]])</f>
        <v/>
      </c>
      <c r="J570" s="20"/>
      <c r="K570" s="63"/>
      <c r="L570" s="62" t="str">
        <f>IF(MX[[#This Row],[总价]]="","",MX[[#This Row],[总价]]-MX[[#This Row],[首期]])</f>
        <v/>
      </c>
      <c r="M570" s="20"/>
      <c r="N570" s="20"/>
    </row>
    <row r="571" customHeight="1" spans="2:14">
      <c r="B571" s="61"/>
      <c r="C571" s="20"/>
      <c r="D571" s="20"/>
      <c r="E571" s="60"/>
      <c r="F571" s="20"/>
      <c r="G571" s="20"/>
      <c r="H571" s="20"/>
      <c r="I571" s="62" t="str">
        <f>IF(AND(MX[[#This Row],[面积]]="",MX[[#This Row],[单价]]=""),"",MX[[#This Row],[面积]]*MX[[#This Row],[单价]])</f>
        <v/>
      </c>
      <c r="J571" s="20"/>
      <c r="K571" s="63"/>
      <c r="L571" s="62" t="str">
        <f>IF(MX[[#This Row],[总价]]="","",MX[[#This Row],[总价]]-MX[[#This Row],[首期]])</f>
        <v/>
      </c>
      <c r="M571" s="20"/>
      <c r="N571" s="20"/>
    </row>
    <row r="572" customHeight="1" spans="2:14">
      <c r="B572" s="61"/>
      <c r="C572" s="20"/>
      <c r="D572" s="20"/>
      <c r="E572" s="60"/>
      <c r="F572" s="20"/>
      <c r="G572" s="20"/>
      <c r="H572" s="20"/>
      <c r="I572" s="62" t="str">
        <f>IF(AND(MX[[#This Row],[面积]]="",MX[[#This Row],[单价]]=""),"",MX[[#This Row],[面积]]*MX[[#This Row],[单价]])</f>
        <v/>
      </c>
      <c r="J572" s="20"/>
      <c r="K572" s="63"/>
      <c r="L572" s="62" t="str">
        <f>IF(MX[[#This Row],[总价]]="","",MX[[#This Row],[总价]]-MX[[#This Row],[首期]])</f>
        <v/>
      </c>
      <c r="M572" s="20"/>
      <c r="N572" s="20"/>
    </row>
    <row r="573" customHeight="1" spans="2:14">
      <c r="B573" s="61"/>
      <c r="C573" s="20"/>
      <c r="D573" s="20"/>
      <c r="E573" s="60"/>
      <c r="F573" s="20"/>
      <c r="G573" s="20"/>
      <c r="H573" s="20"/>
      <c r="I573" s="62" t="str">
        <f>IF(AND(MX[[#This Row],[面积]]="",MX[[#This Row],[单价]]=""),"",MX[[#This Row],[面积]]*MX[[#This Row],[单价]])</f>
        <v/>
      </c>
      <c r="J573" s="20"/>
      <c r="K573" s="63"/>
      <c r="L573" s="62" t="str">
        <f>IF(MX[[#This Row],[总价]]="","",MX[[#This Row],[总价]]-MX[[#This Row],[首期]])</f>
        <v/>
      </c>
      <c r="M573" s="20"/>
      <c r="N573" s="20"/>
    </row>
    <row r="574" customHeight="1" spans="2:14">
      <c r="B574" s="61"/>
      <c r="C574" s="20"/>
      <c r="D574" s="20"/>
      <c r="E574" s="60"/>
      <c r="F574" s="20"/>
      <c r="G574" s="20"/>
      <c r="H574" s="20"/>
      <c r="I574" s="62" t="str">
        <f>IF(AND(MX[[#This Row],[面积]]="",MX[[#This Row],[单价]]=""),"",MX[[#This Row],[面积]]*MX[[#This Row],[单价]])</f>
        <v/>
      </c>
      <c r="J574" s="20"/>
      <c r="K574" s="63"/>
      <c r="L574" s="62" t="str">
        <f>IF(MX[[#This Row],[总价]]="","",MX[[#This Row],[总价]]-MX[[#This Row],[首期]])</f>
        <v/>
      </c>
      <c r="M574" s="20"/>
      <c r="N574" s="20"/>
    </row>
    <row r="575" customHeight="1" spans="2:14">
      <c r="B575" s="61"/>
      <c r="C575" s="20"/>
      <c r="D575" s="20"/>
      <c r="E575" s="60"/>
      <c r="F575" s="20"/>
      <c r="G575" s="20"/>
      <c r="H575" s="20"/>
      <c r="I575" s="62" t="str">
        <f>IF(AND(MX[[#This Row],[面积]]="",MX[[#This Row],[单价]]=""),"",MX[[#This Row],[面积]]*MX[[#This Row],[单价]])</f>
        <v/>
      </c>
      <c r="J575" s="20"/>
      <c r="K575" s="63"/>
      <c r="L575" s="62" t="str">
        <f>IF(MX[[#This Row],[总价]]="","",MX[[#This Row],[总价]]-MX[[#This Row],[首期]])</f>
        <v/>
      </c>
      <c r="M575" s="20"/>
      <c r="N575" s="20"/>
    </row>
    <row r="576" customHeight="1" spans="2:14">
      <c r="B576" s="61"/>
      <c r="C576" s="20"/>
      <c r="D576" s="20"/>
      <c r="E576" s="60"/>
      <c r="F576" s="20"/>
      <c r="G576" s="20"/>
      <c r="H576" s="20"/>
      <c r="I576" s="62" t="str">
        <f>IF(AND(MX[[#This Row],[面积]]="",MX[[#This Row],[单价]]=""),"",MX[[#This Row],[面积]]*MX[[#This Row],[单价]])</f>
        <v/>
      </c>
      <c r="J576" s="20"/>
      <c r="K576" s="63"/>
      <c r="L576" s="62" t="str">
        <f>IF(MX[[#This Row],[总价]]="","",MX[[#This Row],[总价]]-MX[[#This Row],[首期]])</f>
        <v/>
      </c>
      <c r="M576" s="20"/>
      <c r="N576" s="20"/>
    </row>
    <row r="577" customHeight="1" spans="2:14">
      <c r="B577" s="61"/>
      <c r="C577" s="20"/>
      <c r="D577" s="20"/>
      <c r="E577" s="60"/>
      <c r="F577" s="20"/>
      <c r="G577" s="20"/>
      <c r="H577" s="20"/>
      <c r="I577" s="62" t="str">
        <f>IF(AND(MX[[#This Row],[面积]]="",MX[[#This Row],[单价]]=""),"",MX[[#This Row],[面积]]*MX[[#This Row],[单价]])</f>
        <v/>
      </c>
      <c r="J577" s="20"/>
      <c r="K577" s="63"/>
      <c r="L577" s="62" t="str">
        <f>IF(MX[[#This Row],[总价]]="","",MX[[#This Row],[总价]]-MX[[#This Row],[首期]])</f>
        <v/>
      </c>
      <c r="M577" s="20"/>
      <c r="N577" s="20"/>
    </row>
    <row r="578" customHeight="1" spans="2:14">
      <c r="B578" s="61"/>
      <c r="C578" s="20"/>
      <c r="D578" s="20"/>
      <c r="E578" s="60"/>
      <c r="F578" s="20"/>
      <c r="G578" s="20"/>
      <c r="H578" s="20"/>
      <c r="I578" s="62" t="str">
        <f>IF(AND(MX[[#This Row],[面积]]="",MX[[#This Row],[单价]]=""),"",MX[[#This Row],[面积]]*MX[[#This Row],[单价]])</f>
        <v/>
      </c>
      <c r="J578" s="20"/>
      <c r="K578" s="63"/>
      <c r="L578" s="62" t="str">
        <f>IF(MX[[#This Row],[总价]]="","",MX[[#This Row],[总价]]-MX[[#This Row],[首期]])</f>
        <v/>
      </c>
      <c r="M578" s="20"/>
      <c r="N578" s="20"/>
    </row>
    <row r="579" customHeight="1" spans="2:14">
      <c r="B579" s="61"/>
      <c r="C579" s="20"/>
      <c r="D579" s="20"/>
      <c r="E579" s="60"/>
      <c r="F579" s="20"/>
      <c r="G579" s="20"/>
      <c r="H579" s="20"/>
      <c r="I579" s="62" t="str">
        <f>IF(AND(MX[[#This Row],[面积]]="",MX[[#This Row],[单价]]=""),"",MX[[#This Row],[面积]]*MX[[#This Row],[单价]])</f>
        <v/>
      </c>
      <c r="J579" s="20"/>
      <c r="K579" s="63"/>
      <c r="L579" s="62" t="str">
        <f>IF(MX[[#This Row],[总价]]="","",MX[[#This Row],[总价]]-MX[[#This Row],[首期]])</f>
        <v/>
      </c>
      <c r="M579" s="20"/>
      <c r="N579" s="20"/>
    </row>
    <row r="580" customHeight="1" spans="2:14">
      <c r="B580" s="61"/>
      <c r="C580" s="20"/>
      <c r="D580" s="20"/>
      <c r="E580" s="60"/>
      <c r="F580" s="20"/>
      <c r="G580" s="20"/>
      <c r="H580" s="20"/>
      <c r="I580" s="62" t="str">
        <f>IF(AND(MX[[#This Row],[面积]]="",MX[[#This Row],[单价]]=""),"",MX[[#This Row],[面积]]*MX[[#This Row],[单价]])</f>
        <v/>
      </c>
      <c r="J580" s="20"/>
      <c r="K580" s="63"/>
      <c r="L580" s="62" t="str">
        <f>IF(MX[[#This Row],[总价]]="","",MX[[#This Row],[总价]]-MX[[#This Row],[首期]])</f>
        <v/>
      </c>
      <c r="M580" s="20"/>
      <c r="N580" s="20"/>
    </row>
    <row r="581" customHeight="1" spans="2:14">
      <c r="B581" s="61"/>
      <c r="C581" s="20"/>
      <c r="D581" s="20"/>
      <c r="E581" s="60"/>
      <c r="F581" s="20"/>
      <c r="G581" s="20"/>
      <c r="H581" s="20"/>
      <c r="I581" s="62" t="str">
        <f>IF(AND(MX[[#This Row],[面积]]="",MX[[#This Row],[单价]]=""),"",MX[[#This Row],[面积]]*MX[[#This Row],[单价]])</f>
        <v/>
      </c>
      <c r="J581" s="20"/>
      <c r="K581" s="63"/>
      <c r="L581" s="62" t="str">
        <f>IF(MX[[#This Row],[总价]]="","",MX[[#This Row],[总价]]-MX[[#This Row],[首期]])</f>
        <v/>
      </c>
      <c r="M581" s="20"/>
      <c r="N581" s="20"/>
    </row>
    <row r="582" customHeight="1" spans="2:14">
      <c r="B582" s="61"/>
      <c r="C582" s="20"/>
      <c r="D582" s="20"/>
      <c r="E582" s="60"/>
      <c r="F582" s="20"/>
      <c r="G582" s="20"/>
      <c r="H582" s="20"/>
      <c r="I582" s="62" t="str">
        <f>IF(AND(MX[[#This Row],[面积]]="",MX[[#This Row],[单价]]=""),"",MX[[#This Row],[面积]]*MX[[#This Row],[单价]])</f>
        <v/>
      </c>
      <c r="J582" s="20"/>
      <c r="K582" s="63"/>
      <c r="L582" s="62" t="str">
        <f>IF(MX[[#This Row],[总价]]="","",MX[[#This Row],[总价]]-MX[[#This Row],[首期]])</f>
        <v/>
      </c>
      <c r="M582" s="20"/>
      <c r="N582" s="20"/>
    </row>
    <row r="583" customHeight="1" spans="2:14">
      <c r="B583" s="61"/>
      <c r="C583" s="20"/>
      <c r="D583" s="20"/>
      <c r="E583" s="60"/>
      <c r="F583" s="20"/>
      <c r="G583" s="20"/>
      <c r="H583" s="20"/>
      <c r="I583" s="62" t="str">
        <f>IF(AND(MX[[#This Row],[面积]]="",MX[[#This Row],[单价]]=""),"",MX[[#This Row],[面积]]*MX[[#This Row],[单价]])</f>
        <v/>
      </c>
      <c r="J583" s="20"/>
      <c r="K583" s="63"/>
      <c r="L583" s="62" t="str">
        <f>IF(MX[[#This Row],[总价]]="","",MX[[#This Row],[总价]]-MX[[#This Row],[首期]])</f>
        <v/>
      </c>
      <c r="M583" s="20"/>
      <c r="N583" s="20"/>
    </row>
    <row r="584" customHeight="1" spans="2:14">
      <c r="B584" s="61"/>
      <c r="C584" s="20"/>
      <c r="D584" s="20"/>
      <c r="E584" s="60"/>
      <c r="F584" s="20"/>
      <c r="G584" s="20"/>
      <c r="H584" s="20"/>
      <c r="I584" s="62" t="str">
        <f>IF(AND(MX[[#This Row],[面积]]="",MX[[#This Row],[单价]]=""),"",MX[[#This Row],[面积]]*MX[[#This Row],[单价]])</f>
        <v/>
      </c>
      <c r="J584" s="20"/>
      <c r="K584" s="63"/>
      <c r="L584" s="62" t="str">
        <f>IF(MX[[#This Row],[总价]]="","",MX[[#This Row],[总价]]-MX[[#This Row],[首期]])</f>
        <v/>
      </c>
      <c r="M584" s="20"/>
      <c r="N584" s="20"/>
    </row>
    <row r="585" customHeight="1" spans="2:14">
      <c r="B585" s="61"/>
      <c r="C585" s="20"/>
      <c r="D585" s="20"/>
      <c r="E585" s="60"/>
      <c r="F585" s="20"/>
      <c r="G585" s="20"/>
      <c r="H585" s="20"/>
      <c r="I585" s="62" t="str">
        <f>IF(AND(MX[[#This Row],[面积]]="",MX[[#This Row],[单价]]=""),"",MX[[#This Row],[面积]]*MX[[#This Row],[单价]])</f>
        <v/>
      </c>
      <c r="J585" s="20"/>
      <c r="K585" s="63"/>
      <c r="L585" s="62" t="str">
        <f>IF(MX[[#This Row],[总价]]="","",MX[[#This Row],[总价]]-MX[[#This Row],[首期]])</f>
        <v/>
      </c>
      <c r="M585" s="20"/>
      <c r="N585" s="20"/>
    </row>
    <row r="586" customHeight="1" spans="2:14">
      <c r="B586" s="61"/>
      <c r="C586" s="20"/>
      <c r="D586" s="20"/>
      <c r="E586" s="60"/>
      <c r="F586" s="20"/>
      <c r="G586" s="20"/>
      <c r="H586" s="20"/>
      <c r="I586" s="62" t="str">
        <f>IF(AND(MX[[#This Row],[面积]]="",MX[[#This Row],[单价]]=""),"",MX[[#This Row],[面积]]*MX[[#This Row],[单价]])</f>
        <v/>
      </c>
      <c r="J586" s="20"/>
      <c r="K586" s="63"/>
      <c r="L586" s="62" t="str">
        <f>IF(MX[[#This Row],[总价]]="","",MX[[#This Row],[总价]]-MX[[#This Row],[首期]])</f>
        <v/>
      </c>
      <c r="M586" s="20"/>
      <c r="N586" s="20"/>
    </row>
    <row r="587" customHeight="1" spans="2:14">
      <c r="B587" s="61"/>
      <c r="C587" s="20"/>
      <c r="D587" s="20"/>
      <c r="E587" s="60"/>
      <c r="F587" s="20"/>
      <c r="G587" s="20"/>
      <c r="H587" s="20"/>
      <c r="I587" s="62" t="str">
        <f>IF(AND(MX[[#This Row],[面积]]="",MX[[#This Row],[单价]]=""),"",MX[[#This Row],[面积]]*MX[[#This Row],[单价]])</f>
        <v/>
      </c>
      <c r="J587" s="20"/>
      <c r="K587" s="63"/>
      <c r="L587" s="62" t="str">
        <f>IF(MX[[#This Row],[总价]]="","",MX[[#This Row],[总价]]-MX[[#This Row],[首期]])</f>
        <v/>
      </c>
      <c r="M587" s="20"/>
      <c r="N587" s="20"/>
    </row>
    <row r="588" customHeight="1" spans="2:14">
      <c r="B588" s="61"/>
      <c r="C588" s="20"/>
      <c r="D588" s="20"/>
      <c r="E588" s="60"/>
      <c r="F588" s="20"/>
      <c r="G588" s="20"/>
      <c r="H588" s="20"/>
      <c r="I588" s="62" t="str">
        <f>IF(AND(MX[[#This Row],[面积]]="",MX[[#This Row],[单价]]=""),"",MX[[#This Row],[面积]]*MX[[#This Row],[单价]])</f>
        <v/>
      </c>
      <c r="J588" s="20"/>
      <c r="K588" s="63"/>
      <c r="L588" s="62" t="str">
        <f>IF(MX[[#This Row],[总价]]="","",MX[[#This Row],[总价]]-MX[[#This Row],[首期]])</f>
        <v/>
      </c>
      <c r="M588" s="20"/>
      <c r="N588" s="20"/>
    </row>
    <row r="589" customHeight="1" spans="2:14">
      <c r="B589" s="61"/>
      <c r="C589" s="20"/>
      <c r="D589" s="20"/>
      <c r="E589" s="60"/>
      <c r="F589" s="20"/>
      <c r="G589" s="20"/>
      <c r="H589" s="20"/>
      <c r="I589" s="62" t="str">
        <f>IF(AND(MX[[#This Row],[面积]]="",MX[[#This Row],[单价]]=""),"",MX[[#This Row],[面积]]*MX[[#This Row],[单价]])</f>
        <v/>
      </c>
      <c r="J589" s="20"/>
      <c r="K589" s="63"/>
      <c r="L589" s="62" t="str">
        <f>IF(MX[[#This Row],[总价]]="","",MX[[#This Row],[总价]]-MX[[#This Row],[首期]])</f>
        <v/>
      </c>
      <c r="M589" s="20"/>
      <c r="N589" s="20"/>
    </row>
    <row r="590" customHeight="1" spans="2:14">
      <c r="B590" s="61"/>
      <c r="C590" s="20"/>
      <c r="D590" s="20"/>
      <c r="E590" s="60"/>
      <c r="F590" s="20"/>
      <c r="G590" s="20"/>
      <c r="H590" s="20"/>
      <c r="I590" s="62" t="str">
        <f>IF(AND(MX[[#This Row],[面积]]="",MX[[#This Row],[单价]]=""),"",MX[[#This Row],[面积]]*MX[[#This Row],[单价]])</f>
        <v/>
      </c>
      <c r="J590" s="20"/>
      <c r="K590" s="63"/>
      <c r="L590" s="62" t="str">
        <f>IF(MX[[#This Row],[总价]]="","",MX[[#This Row],[总价]]-MX[[#This Row],[首期]])</f>
        <v/>
      </c>
      <c r="M590" s="20"/>
      <c r="N590" s="20"/>
    </row>
    <row r="591" customHeight="1" spans="2:14">
      <c r="B591" s="61"/>
      <c r="C591" s="20"/>
      <c r="D591" s="20"/>
      <c r="E591" s="60"/>
      <c r="F591" s="20"/>
      <c r="G591" s="20"/>
      <c r="H591" s="20"/>
      <c r="I591" s="62" t="str">
        <f>IF(AND(MX[[#This Row],[面积]]="",MX[[#This Row],[单价]]=""),"",MX[[#This Row],[面积]]*MX[[#This Row],[单价]])</f>
        <v/>
      </c>
      <c r="J591" s="20"/>
      <c r="K591" s="63"/>
      <c r="L591" s="62" t="str">
        <f>IF(MX[[#This Row],[总价]]="","",MX[[#This Row],[总价]]-MX[[#This Row],[首期]])</f>
        <v/>
      </c>
      <c r="M591" s="20"/>
      <c r="N591" s="20"/>
    </row>
    <row r="592" customHeight="1" spans="2:14">
      <c r="B592" s="61"/>
      <c r="C592" s="20"/>
      <c r="D592" s="20"/>
      <c r="E592" s="60"/>
      <c r="F592" s="20"/>
      <c r="G592" s="20"/>
      <c r="H592" s="20"/>
      <c r="I592" s="62" t="str">
        <f>IF(AND(MX[[#This Row],[面积]]="",MX[[#This Row],[单价]]=""),"",MX[[#This Row],[面积]]*MX[[#This Row],[单价]])</f>
        <v/>
      </c>
      <c r="J592" s="20"/>
      <c r="K592" s="63"/>
      <c r="L592" s="62" t="str">
        <f>IF(MX[[#This Row],[总价]]="","",MX[[#This Row],[总价]]-MX[[#This Row],[首期]])</f>
        <v/>
      </c>
      <c r="M592" s="20"/>
      <c r="N592" s="20"/>
    </row>
    <row r="593" customHeight="1" spans="2:14">
      <c r="B593" s="61"/>
      <c r="C593" s="20"/>
      <c r="D593" s="20"/>
      <c r="E593" s="60"/>
      <c r="F593" s="20"/>
      <c r="G593" s="20"/>
      <c r="H593" s="20"/>
      <c r="I593" s="62" t="str">
        <f>IF(AND(MX[[#This Row],[面积]]="",MX[[#This Row],[单价]]=""),"",MX[[#This Row],[面积]]*MX[[#This Row],[单价]])</f>
        <v/>
      </c>
      <c r="J593" s="20"/>
      <c r="K593" s="63"/>
      <c r="L593" s="62" t="str">
        <f>IF(MX[[#This Row],[总价]]="","",MX[[#This Row],[总价]]-MX[[#This Row],[首期]])</f>
        <v/>
      </c>
      <c r="M593" s="20"/>
      <c r="N593" s="20"/>
    </row>
    <row r="594" customHeight="1" spans="2:14">
      <c r="B594" s="61"/>
      <c r="C594" s="20"/>
      <c r="D594" s="20"/>
      <c r="E594" s="60"/>
      <c r="F594" s="20"/>
      <c r="G594" s="20"/>
      <c r="H594" s="20"/>
      <c r="I594" s="62" t="str">
        <f>IF(AND(MX[[#This Row],[面积]]="",MX[[#This Row],[单价]]=""),"",MX[[#This Row],[面积]]*MX[[#This Row],[单价]])</f>
        <v/>
      </c>
      <c r="J594" s="20"/>
      <c r="K594" s="63"/>
      <c r="L594" s="62" t="str">
        <f>IF(MX[[#This Row],[总价]]="","",MX[[#This Row],[总价]]-MX[[#This Row],[首期]])</f>
        <v/>
      </c>
      <c r="M594" s="20"/>
      <c r="N594" s="20"/>
    </row>
    <row r="595" customHeight="1" spans="2:14">
      <c r="B595" s="61"/>
      <c r="C595" s="20"/>
      <c r="D595" s="20"/>
      <c r="E595" s="60"/>
      <c r="F595" s="20"/>
      <c r="G595" s="20"/>
      <c r="H595" s="20"/>
      <c r="I595" s="62" t="str">
        <f>IF(AND(MX[[#This Row],[面积]]="",MX[[#This Row],[单价]]=""),"",MX[[#This Row],[面积]]*MX[[#This Row],[单价]])</f>
        <v/>
      </c>
      <c r="J595" s="20"/>
      <c r="K595" s="63"/>
      <c r="L595" s="62" t="str">
        <f>IF(MX[[#This Row],[总价]]="","",MX[[#This Row],[总价]]-MX[[#This Row],[首期]])</f>
        <v/>
      </c>
      <c r="M595" s="20"/>
      <c r="N595" s="20"/>
    </row>
    <row r="596" customHeight="1" spans="2:14">
      <c r="B596" s="61"/>
      <c r="C596" s="20"/>
      <c r="D596" s="20"/>
      <c r="E596" s="60"/>
      <c r="F596" s="20"/>
      <c r="G596" s="20"/>
      <c r="H596" s="20"/>
      <c r="I596" s="62" t="str">
        <f>IF(AND(MX[[#This Row],[面积]]="",MX[[#This Row],[单价]]=""),"",MX[[#This Row],[面积]]*MX[[#This Row],[单价]])</f>
        <v/>
      </c>
      <c r="J596" s="20"/>
      <c r="K596" s="63"/>
      <c r="L596" s="62" t="str">
        <f>IF(MX[[#This Row],[总价]]="","",MX[[#This Row],[总价]]-MX[[#This Row],[首期]])</f>
        <v/>
      </c>
      <c r="M596" s="20"/>
      <c r="N596" s="20"/>
    </row>
    <row r="597" customHeight="1" spans="2:14">
      <c r="B597" s="61"/>
      <c r="C597" s="20"/>
      <c r="D597" s="20"/>
      <c r="E597" s="60"/>
      <c r="F597" s="20"/>
      <c r="G597" s="20"/>
      <c r="H597" s="20"/>
      <c r="I597" s="62" t="str">
        <f>IF(AND(MX[[#This Row],[面积]]="",MX[[#This Row],[单价]]=""),"",MX[[#This Row],[面积]]*MX[[#This Row],[单价]])</f>
        <v/>
      </c>
      <c r="J597" s="20"/>
      <c r="K597" s="63"/>
      <c r="L597" s="62" t="str">
        <f>IF(MX[[#This Row],[总价]]="","",MX[[#This Row],[总价]]-MX[[#This Row],[首期]])</f>
        <v/>
      </c>
      <c r="M597" s="20"/>
      <c r="N597" s="20"/>
    </row>
    <row r="598" customHeight="1" spans="2:14">
      <c r="B598" s="61"/>
      <c r="C598" s="20"/>
      <c r="D598" s="20"/>
      <c r="E598" s="60"/>
      <c r="F598" s="20"/>
      <c r="G598" s="20"/>
      <c r="H598" s="20"/>
      <c r="I598" s="62" t="str">
        <f>IF(AND(MX[[#This Row],[面积]]="",MX[[#This Row],[单价]]=""),"",MX[[#This Row],[面积]]*MX[[#This Row],[单价]])</f>
        <v/>
      </c>
      <c r="J598" s="20"/>
      <c r="K598" s="63"/>
      <c r="L598" s="62" t="str">
        <f>IF(MX[[#This Row],[总价]]="","",MX[[#This Row],[总价]]-MX[[#This Row],[首期]])</f>
        <v/>
      </c>
      <c r="M598" s="20"/>
      <c r="N598" s="20"/>
    </row>
    <row r="599" customHeight="1" spans="2:14">
      <c r="B599" s="61"/>
      <c r="C599" s="20"/>
      <c r="D599" s="20"/>
      <c r="E599" s="60"/>
      <c r="F599" s="20"/>
      <c r="G599" s="20"/>
      <c r="H599" s="20"/>
      <c r="I599" s="62" t="str">
        <f>IF(AND(MX[[#This Row],[面积]]="",MX[[#This Row],[单价]]=""),"",MX[[#This Row],[面积]]*MX[[#This Row],[单价]])</f>
        <v/>
      </c>
      <c r="J599" s="20"/>
      <c r="K599" s="63"/>
      <c r="L599" s="62" t="str">
        <f>IF(MX[[#This Row],[总价]]="","",MX[[#This Row],[总价]]-MX[[#This Row],[首期]])</f>
        <v/>
      </c>
      <c r="M599" s="20"/>
      <c r="N599" s="20"/>
    </row>
    <row r="600" customHeight="1" spans="2:14">
      <c r="B600" s="61"/>
      <c r="C600" s="20"/>
      <c r="D600" s="20"/>
      <c r="E600" s="60"/>
      <c r="F600" s="20"/>
      <c r="G600" s="20"/>
      <c r="H600" s="20"/>
      <c r="I600" s="62" t="str">
        <f>IF(AND(MX[[#This Row],[面积]]="",MX[[#This Row],[单价]]=""),"",MX[[#This Row],[面积]]*MX[[#This Row],[单价]])</f>
        <v/>
      </c>
      <c r="J600" s="20"/>
      <c r="K600" s="63"/>
      <c r="L600" s="62" t="str">
        <f>IF(MX[[#This Row],[总价]]="","",MX[[#This Row],[总价]]-MX[[#This Row],[首期]])</f>
        <v/>
      </c>
      <c r="M600" s="20"/>
      <c r="N600" s="20"/>
    </row>
    <row r="601" customHeight="1" spans="2:14">
      <c r="B601" s="61"/>
      <c r="C601" s="20"/>
      <c r="D601" s="20"/>
      <c r="E601" s="60"/>
      <c r="F601" s="20"/>
      <c r="G601" s="20"/>
      <c r="H601" s="20"/>
      <c r="I601" s="62" t="str">
        <f>IF(AND(MX[[#This Row],[面积]]="",MX[[#This Row],[单价]]=""),"",MX[[#This Row],[面积]]*MX[[#This Row],[单价]])</f>
        <v/>
      </c>
      <c r="J601" s="20"/>
      <c r="K601" s="63"/>
      <c r="L601" s="62" t="str">
        <f>IF(MX[[#This Row],[总价]]="","",MX[[#This Row],[总价]]-MX[[#This Row],[首期]])</f>
        <v/>
      </c>
      <c r="M601" s="20"/>
      <c r="N601" s="20"/>
    </row>
    <row r="602" customHeight="1" spans="2:14">
      <c r="B602" s="61"/>
      <c r="C602" s="20"/>
      <c r="D602" s="20"/>
      <c r="E602" s="60"/>
      <c r="F602" s="20"/>
      <c r="G602" s="20"/>
      <c r="H602" s="20"/>
      <c r="I602" s="62" t="str">
        <f>IF(AND(MX[[#This Row],[面积]]="",MX[[#This Row],[单价]]=""),"",MX[[#This Row],[面积]]*MX[[#This Row],[单价]])</f>
        <v/>
      </c>
      <c r="J602" s="20"/>
      <c r="K602" s="63"/>
      <c r="L602" s="62" t="str">
        <f>IF(MX[[#This Row],[总价]]="","",MX[[#This Row],[总价]]-MX[[#This Row],[首期]])</f>
        <v/>
      </c>
      <c r="M602" s="20"/>
      <c r="N602" s="20"/>
    </row>
    <row r="603" customHeight="1" spans="2:14">
      <c r="B603" s="61"/>
      <c r="C603" s="20"/>
      <c r="D603" s="20"/>
      <c r="E603" s="60"/>
      <c r="F603" s="20"/>
      <c r="G603" s="20"/>
      <c r="H603" s="20"/>
      <c r="I603" s="62" t="str">
        <f>IF(AND(MX[[#This Row],[面积]]="",MX[[#This Row],[单价]]=""),"",MX[[#This Row],[面积]]*MX[[#This Row],[单价]])</f>
        <v/>
      </c>
      <c r="J603" s="20"/>
      <c r="K603" s="63"/>
      <c r="L603" s="62" t="str">
        <f>IF(MX[[#This Row],[总价]]="","",MX[[#This Row],[总价]]-MX[[#This Row],[首期]])</f>
        <v/>
      </c>
      <c r="M603" s="20"/>
      <c r="N603" s="20"/>
    </row>
    <row r="604" customHeight="1" spans="2:14">
      <c r="B604" s="61"/>
      <c r="C604" s="20"/>
      <c r="D604" s="20"/>
      <c r="E604" s="60"/>
      <c r="F604" s="20"/>
      <c r="G604" s="20"/>
      <c r="H604" s="20"/>
      <c r="I604" s="62" t="str">
        <f>IF(AND(MX[[#This Row],[面积]]="",MX[[#This Row],[单价]]=""),"",MX[[#This Row],[面积]]*MX[[#This Row],[单价]])</f>
        <v/>
      </c>
      <c r="J604" s="20"/>
      <c r="K604" s="63"/>
      <c r="L604" s="62" t="str">
        <f>IF(MX[[#This Row],[总价]]="","",MX[[#This Row],[总价]]-MX[[#This Row],[首期]])</f>
        <v/>
      </c>
      <c r="M604" s="20"/>
      <c r="N604" s="20"/>
    </row>
    <row r="605" customHeight="1" spans="2:14">
      <c r="B605" s="61"/>
      <c r="C605" s="20"/>
      <c r="D605" s="20"/>
      <c r="E605" s="60"/>
      <c r="F605" s="20"/>
      <c r="G605" s="20"/>
      <c r="H605" s="20"/>
      <c r="I605" s="62" t="str">
        <f>IF(AND(MX[[#This Row],[面积]]="",MX[[#This Row],[单价]]=""),"",MX[[#This Row],[面积]]*MX[[#This Row],[单价]])</f>
        <v/>
      </c>
      <c r="J605" s="20"/>
      <c r="K605" s="63"/>
      <c r="L605" s="62" t="str">
        <f>IF(MX[[#This Row],[总价]]="","",MX[[#This Row],[总价]]-MX[[#This Row],[首期]])</f>
        <v/>
      </c>
      <c r="M605" s="20"/>
      <c r="N605" s="20"/>
    </row>
    <row r="606" customHeight="1" spans="2:14">
      <c r="B606" s="61"/>
      <c r="C606" s="20"/>
      <c r="D606" s="20"/>
      <c r="E606" s="60"/>
      <c r="F606" s="20"/>
      <c r="G606" s="20"/>
      <c r="H606" s="20"/>
      <c r="I606" s="62" t="str">
        <f>IF(AND(MX[[#This Row],[面积]]="",MX[[#This Row],[单价]]=""),"",MX[[#This Row],[面积]]*MX[[#This Row],[单价]])</f>
        <v/>
      </c>
      <c r="J606" s="20"/>
      <c r="K606" s="63"/>
      <c r="L606" s="62" t="str">
        <f>IF(MX[[#This Row],[总价]]="","",MX[[#This Row],[总价]]-MX[[#This Row],[首期]])</f>
        <v/>
      </c>
      <c r="M606" s="20"/>
      <c r="N606" s="20"/>
    </row>
    <row r="607" customHeight="1" spans="2:14">
      <c r="B607" s="61"/>
      <c r="C607" s="20"/>
      <c r="D607" s="20"/>
      <c r="E607" s="60"/>
      <c r="F607" s="20"/>
      <c r="G607" s="20"/>
      <c r="H607" s="20"/>
      <c r="I607" s="62" t="str">
        <f>IF(AND(MX[[#This Row],[面积]]="",MX[[#This Row],[单价]]=""),"",MX[[#This Row],[面积]]*MX[[#This Row],[单价]])</f>
        <v/>
      </c>
      <c r="J607" s="20"/>
      <c r="K607" s="63"/>
      <c r="L607" s="62" t="str">
        <f>IF(MX[[#This Row],[总价]]="","",MX[[#This Row],[总价]]-MX[[#This Row],[首期]])</f>
        <v/>
      </c>
      <c r="M607" s="20"/>
      <c r="N607" s="20"/>
    </row>
    <row r="608" customHeight="1" spans="2:14">
      <c r="B608" s="61"/>
      <c r="C608" s="20"/>
      <c r="D608" s="20"/>
      <c r="E608" s="60"/>
      <c r="F608" s="20"/>
      <c r="G608" s="20"/>
      <c r="H608" s="20"/>
      <c r="I608" s="62" t="str">
        <f>IF(AND(MX[[#This Row],[面积]]="",MX[[#This Row],[单价]]=""),"",MX[[#This Row],[面积]]*MX[[#This Row],[单价]])</f>
        <v/>
      </c>
      <c r="J608" s="20"/>
      <c r="K608" s="63"/>
      <c r="L608" s="62" t="str">
        <f>IF(MX[[#This Row],[总价]]="","",MX[[#This Row],[总价]]-MX[[#This Row],[首期]])</f>
        <v/>
      </c>
      <c r="M608" s="20"/>
      <c r="N608" s="20"/>
    </row>
    <row r="609" customHeight="1" spans="2:14">
      <c r="B609" s="61"/>
      <c r="C609" s="20"/>
      <c r="D609" s="20"/>
      <c r="E609" s="60"/>
      <c r="F609" s="20"/>
      <c r="G609" s="20"/>
      <c r="H609" s="20"/>
      <c r="I609" s="62" t="str">
        <f>IF(AND(MX[[#This Row],[面积]]="",MX[[#This Row],[单价]]=""),"",MX[[#This Row],[面积]]*MX[[#This Row],[单价]])</f>
        <v/>
      </c>
      <c r="J609" s="20"/>
      <c r="K609" s="63"/>
      <c r="L609" s="62" t="str">
        <f>IF(MX[[#This Row],[总价]]="","",MX[[#This Row],[总价]]-MX[[#This Row],[首期]])</f>
        <v/>
      </c>
      <c r="M609" s="20"/>
      <c r="N609" s="20"/>
    </row>
    <row r="610" customHeight="1" spans="2:14">
      <c r="B610" s="61"/>
      <c r="C610" s="20"/>
      <c r="D610" s="20"/>
      <c r="E610" s="60"/>
      <c r="F610" s="20"/>
      <c r="G610" s="20"/>
      <c r="H610" s="20"/>
      <c r="I610" s="62" t="str">
        <f>IF(AND(MX[[#This Row],[面积]]="",MX[[#This Row],[单价]]=""),"",MX[[#This Row],[面积]]*MX[[#This Row],[单价]])</f>
        <v/>
      </c>
      <c r="J610" s="20"/>
      <c r="K610" s="63"/>
      <c r="L610" s="62" t="str">
        <f>IF(MX[[#This Row],[总价]]="","",MX[[#This Row],[总价]]-MX[[#This Row],[首期]])</f>
        <v/>
      </c>
      <c r="M610" s="20"/>
      <c r="N610" s="20"/>
    </row>
    <row r="611" customHeight="1" spans="2:14">
      <c r="B611" s="61"/>
      <c r="C611" s="20"/>
      <c r="D611" s="20"/>
      <c r="E611" s="60"/>
      <c r="F611" s="20"/>
      <c r="G611" s="20"/>
      <c r="H611" s="20"/>
      <c r="I611" s="62" t="str">
        <f>IF(AND(MX[[#This Row],[面积]]="",MX[[#This Row],[单价]]=""),"",MX[[#This Row],[面积]]*MX[[#This Row],[单价]])</f>
        <v/>
      </c>
      <c r="J611" s="20"/>
      <c r="K611" s="63"/>
      <c r="L611" s="62" t="str">
        <f>IF(MX[[#This Row],[总价]]="","",MX[[#This Row],[总价]]-MX[[#This Row],[首期]])</f>
        <v/>
      </c>
      <c r="M611" s="20"/>
      <c r="N611" s="20"/>
    </row>
    <row r="612" customHeight="1" spans="2:14">
      <c r="B612" s="61"/>
      <c r="C612" s="20"/>
      <c r="D612" s="20"/>
      <c r="E612" s="60"/>
      <c r="F612" s="20"/>
      <c r="G612" s="20"/>
      <c r="H612" s="20"/>
      <c r="I612" s="62" t="str">
        <f>IF(AND(MX[[#This Row],[面积]]="",MX[[#This Row],[单价]]=""),"",MX[[#This Row],[面积]]*MX[[#This Row],[单价]])</f>
        <v/>
      </c>
      <c r="J612" s="20"/>
      <c r="K612" s="63"/>
      <c r="L612" s="62" t="str">
        <f>IF(MX[[#This Row],[总价]]="","",MX[[#This Row],[总价]]-MX[[#This Row],[首期]])</f>
        <v/>
      </c>
      <c r="M612" s="20"/>
      <c r="N612" s="20"/>
    </row>
    <row r="613" customHeight="1" spans="2:14">
      <c r="B613" s="61"/>
      <c r="C613" s="20"/>
      <c r="D613" s="20"/>
      <c r="E613" s="60"/>
      <c r="F613" s="20"/>
      <c r="G613" s="20"/>
      <c r="H613" s="20"/>
      <c r="I613" s="62" t="str">
        <f>IF(AND(MX[[#This Row],[面积]]="",MX[[#This Row],[单价]]=""),"",MX[[#This Row],[面积]]*MX[[#This Row],[单价]])</f>
        <v/>
      </c>
      <c r="J613" s="20"/>
      <c r="K613" s="63"/>
      <c r="L613" s="62" t="str">
        <f>IF(MX[[#This Row],[总价]]="","",MX[[#This Row],[总价]]-MX[[#This Row],[首期]])</f>
        <v/>
      </c>
      <c r="M613" s="20"/>
      <c r="N613" s="20"/>
    </row>
    <row r="614" customHeight="1" spans="2:14">
      <c r="B614" s="61"/>
      <c r="C614" s="20"/>
      <c r="D614" s="20"/>
      <c r="E614" s="60"/>
      <c r="F614" s="20"/>
      <c r="G614" s="20"/>
      <c r="H614" s="20"/>
      <c r="I614" s="62" t="str">
        <f>IF(AND(MX[[#This Row],[面积]]="",MX[[#This Row],[单价]]=""),"",MX[[#This Row],[面积]]*MX[[#This Row],[单价]])</f>
        <v/>
      </c>
      <c r="J614" s="20"/>
      <c r="K614" s="63"/>
      <c r="L614" s="62" t="str">
        <f>IF(MX[[#This Row],[总价]]="","",MX[[#This Row],[总价]]-MX[[#This Row],[首期]])</f>
        <v/>
      </c>
      <c r="M614" s="20"/>
      <c r="N614" s="20"/>
    </row>
    <row r="615" customHeight="1" spans="2:14">
      <c r="B615" s="61"/>
      <c r="C615" s="20"/>
      <c r="D615" s="20"/>
      <c r="E615" s="60"/>
      <c r="F615" s="20"/>
      <c r="G615" s="20"/>
      <c r="H615" s="20"/>
      <c r="I615" s="62" t="str">
        <f>IF(AND(MX[[#This Row],[面积]]="",MX[[#This Row],[单价]]=""),"",MX[[#This Row],[面积]]*MX[[#This Row],[单价]])</f>
        <v/>
      </c>
      <c r="J615" s="20"/>
      <c r="K615" s="63"/>
      <c r="L615" s="62" t="str">
        <f>IF(MX[[#This Row],[总价]]="","",MX[[#This Row],[总价]]-MX[[#This Row],[首期]])</f>
        <v/>
      </c>
      <c r="M615" s="20"/>
      <c r="N615" s="20"/>
    </row>
    <row r="616" customHeight="1" spans="2:14">
      <c r="B616" s="61"/>
      <c r="C616" s="20"/>
      <c r="D616" s="20"/>
      <c r="E616" s="60"/>
      <c r="F616" s="20"/>
      <c r="G616" s="20"/>
      <c r="H616" s="20"/>
      <c r="I616" s="62" t="str">
        <f>IF(AND(MX[[#This Row],[面积]]="",MX[[#This Row],[单价]]=""),"",MX[[#This Row],[面积]]*MX[[#This Row],[单价]])</f>
        <v/>
      </c>
      <c r="J616" s="20"/>
      <c r="K616" s="63"/>
      <c r="L616" s="62" t="str">
        <f>IF(MX[[#This Row],[总价]]="","",MX[[#This Row],[总价]]-MX[[#This Row],[首期]])</f>
        <v/>
      </c>
      <c r="M616" s="20"/>
      <c r="N616" s="20"/>
    </row>
    <row r="617" customHeight="1" spans="2:14">
      <c r="B617" s="61"/>
      <c r="C617" s="20"/>
      <c r="D617" s="20"/>
      <c r="E617" s="60"/>
      <c r="F617" s="20"/>
      <c r="G617" s="20"/>
      <c r="H617" s="20"/>
      <c r="I617" s="62" t="str">
        <f>IF(AND(MX[[#This Row],[面积]]="",MX[[#This Row],[单价]]=""),"",MX[[#This Row],[面积]]*MX[[#This Row],[单价]])</f>
        <v/>
      </c>
      <c r="J617" s="20"/>
      <c r="K617" s="63"/>
      <c r="L617" s="62" t="str">
        <f>IF(MX[[#This Row],[总价]]="","",MX[[#This Row],[总价]]-MX[[#This Row],[首期]])</f>
        <v/>
      </c>
      <c r="M617" s="20"/>
      <c r="N617" s="20"/>
    </row>
    <row r="618" customHeight="1" spans="2:14">
      <c r="B618" s="61"/>
      <c r="C618" s="20"/>
      <c r="D618" s="20"/>
      <c r="E618" s="60"/>
      <c r="F618" s="20"/>
      <c r="G618" s="20"/>
      <c r="H618" s="20"/>
      <c r="I618" s="62" t="str">
        <f>IF(AND(MX[[#This Row],[面积]]="",MX[[#This Row],[单价]]=""),"",MX[[#This Row],[面积]]*MX[[#This Row],[单价]])</f>
        <v/>
      </c>
      <c r="J618" s="20"/>
      <c r="K618" s="63"/>
      <c r="L618" s="62" t="str">
        <f>IF(MX[[#This Row],[总价]]="","",MX[[#This Row],[总价]]-MX[[#This Row],[首期]])</f>
        <v/>
      </c>
      <c r="M618" s="20"/>
      <c r="N618" s="20"/>
    </row>
    <row r="619" customHeight="1" spans="2:14">
      <c r="B619" s="61"/>
      <c r="C619" s="20"/>
      <c r="D619" s="20"/>
      <c r="E619" s="60"/>
      <c r="F619" s="20"/>
      <c r="G619" s="20"/>
      <c r="H619" s="20"/>
      <c r="I619" s="62" t="str">
        <f>IF(AND(MX[[#This Row],[面积]]="",MX[[#This Row],[单价]]=""),"",MX[[#This Row],[面积]]*MX[[#This Row],[单价]])</f>
        <v/>
      </c>
      <c r="J619" s="20"/>
      <c r="K619" s="63"/>
      <c r="L619" s="62" t="str">
        <f>IF(MX[[#This Row],[总价]]="","",MX[[#This Row],[总价]]-MX[[#This Row],[首期]])</f>
        <v/>
      </c>
      <c r="M619" s="20"/>
      <c r="N619" s="20"/>
    </row>
    <row r="620" customHeight="1" spans="2:14">
      <c r="B620" s="61"/>
      <c r="C620" s="20"/>
      <c r="D620" s="20"/>
      <c r="E620" s="60"/>
      <c r="F620" s="20"/>
      <c r="G620" s="20"/>
      <c r="H620" s="20"/>
      <c r="I620" s="62" t="str">
        <f>IF(AND(MX[[#This Row],[面积]]="",MX[[#This Row],[单价]]=""),"",MX[[#This Row],[面积]]*MX[[#This Row],[单价]])</f>
        <v/>
      </c>
      <c r="J620" s="20"/>
      <c r="K620" s="63"/>
      <c r="L620" s="62" t="str">
        <f>IF(MX[[#This Row],[总价]]="","",MX[[#This Row],[总价]]-MX[[#This Row],[首期]])</f>
        <v/>
      </c>
      <c r="M620" s="20"/>
      <c r="N620" s="20"/>
    </row>
    <row r="621" customHeight="1" spans="2:14">
      <c r="B621" s="61"/>
      <c r="C621" s="20"/>
      <c r="D621" s="20"/>
      <c r="E621" s="60"/>
      <c r="F621" s="20"/>
      <c r="G621" s="20"/>
      <c r="H621" s="20"/>
      <c r="I621" s="62" t="str">
        <f>IF(AND(MX[[#This Row],[面积]]="",MX[[#This Row],[单价]]=""),"",MX[[#This Row],[面积]]*MX[[#This Row],[单价]])</f>
        <v/>
      </c>
      <c r="J621" s="20"/>
      <c r="K621" s="63"/>
      <c r="L621" s="62" t="str">
        <f>IF(MX[[#This Row],[总价]]="","",MX[[#This Row],[总价]]-MX[[#This Row],[首期]])</f>
        <v/>
      </c>
      <c r="M621" s="20"/>
      <c r="N621" s="20"/>
    </row>
    <row r="622" customHeight="1" spans="2:14">
      <c r="B622" s="61"/>
      <c r="C622" s="20"/>
      <c r="D622" s="20"/>
      <c r="E622" s="60"/>
      <c r="F622" s="20"/>
      <c r="G622" s="20"/>
      <c r="H622" s="20"/>
      <c r="I622" s="62" t="str">
        <f>IF(AND(MX[[#This Row],[面积]]="",MX[[#This Row],[单价]]=""),"",MX[[#This Row],[面积]]*MX[[#This Row],[单价]])</f>
        <v/>
      </c>
      <c r="J622" s="20"/>
      <c r="K622" s="63"/>
      <c r="L622" s="62" t="str">
        <f>IF(MX[[#This Row],[总价]]="","",MX[[#This Row],[总价]]-MX[[#This Row],[首期]])</f>
        <v/>
      </c>
      <c r="M622" s="20"/>
      <c r="N622" s="20"/>
    </row>
    <row r="623" customHeight="1" spans="2:14">
      <c r="B623" s="61"/>
      <c r="C623" s="20"/>
      <c r="D623" s="20"/>
      <c r="E623" s="60"/>
      <c r="F623" s="20"/>
      <c r="G623" s="20"/>
      <c r="H623" s="20"/>
      <c r="I623" s="62" t="str">
        <f>IF(AND(MX[[#This Row],[面积]]="",MX[[#This Row],[单价]]=""),"",MX[[#This Row],[面积]]*MX[[#This Row],[单价]])</f>
        <v/>
      </c>
      <c r="J623" s="20"/>
      <c r="K623" s="63"/>
      <c r="L623" s="62" t="str">
        <f>IF(MX[[#This Row],[总价]]="","",MX[[#This Row],[总价]]-MX[[#This Row],[首期]])</f>
        <v/>
      </c>
      <c r="M623" s="20"/>
      <c r="N623" s="20"/>
    </row>
    <row r="624" customHeight="1" spans="2:14">
      <c r="B624" s="61"/>
      <c r="C624" s="20"/>
      <c r="D624" s="20"/>
      <c r="E624" s="60"/>
      <c r="F624" s="20"/>
      <c r="G624" s="20"/>
      <c r="H624" s="20"/>
      <c r="I624" s="62" t="str">
        <f>IF(AND(MX[[#This Row],[面积]]="",MX[[#This Row],[单价]]=""),"",MX[[#This Row],[面积]]*MX[[#This Row],[单价]])</f>
        <v/>
      </c>
      <c r="J624" s="20"/>
      <c r="K624" s="63"/>
      <c r="L624" s="62" t="str">
        <f>IF(MX[[#This Row],[总价]]="","",MX[[#This Row],[总价]]-MX[[#This Row],[首期]])</f>
        <v/>
      </c>
      <c r="M624" s="20"/>
      <c r="N624" s="20"/>
    </row>
    <row r="625" customHeight="1" spans="2:14">
      <c r="B625" s="61"/>
      <c r="C625" s="20"/>
      <c r="D625" s="20"/>
      <c r="E625" s="60"/>
      <c r="F625" s="20"/>
      <c r="G625" s="20"/>
      <c r="H625" s="20"/>
      <c r="I625" s="62" t="str">
        <f>IF(AND(MX[[#This Row],[面积]]="",MX[[#This Row],[单价]]=""),"",MX[[#This Row],[面积]]*MX[[#This Row],[单价]])</f>
        <v/>
      </c>
      <c r="J625" s="20"/>
      <c r="K625" s="63"/>
      <c r="L625" s="62" t="str">
        <f>IF(MX[[#This Row],[总价]]="","",MX[[#This Row],[总价]]-MX[[#This Row],[首期]])</f>
        <v/>
      </c>
      <c r="M625" s="20"/>
      <c r="N625" s="20"/>
    </row>
    <row r="626" customHeight="1" spans="2:14">
      <c r="B626" s="61"/>
      <c r="C626" s="20"/>
      <c r="D626" s="20"/>
      <c r="E626" s="60"/>
      <c r="F626" s="20"/>
      <c r="G626" s="20"/>
      <c r="H626" s="20"/>
      <c r="I626" s="62" t="str">
        <f>IF(AND(MX[[#This Row],[面积]]="",MX[[#This Row],[单价]]=""),"",MX[[#This Row],[面积]]*MX[[#This Row],[单价]])</f>
        <v/>
      </c>
      <c r="J626" s="20"/>
      <c r="K626" s="63"/>
      <c r="L626" s="62" t="str">
        <f>IF(MX[[#This Row],[总价]]="","",MX[[#This Row],[总价]]-MX[[#This Row],[首期]])</f>
        <v/>
      </c>
      <c r="M626" s="20"/>
      <c r="N626" s="20"/>
    </row>
    <row r="627" customHeight="1" spans="2:14">
      <c r="B627" s="61"/>
      <c r="C627" s="20"/>
      <c r="D627" s="20"/>
      <c r="E627" s="60"/>
      <c r="F627" s="20"/>
      <c r="G627" s="20"/>
      <c r="H627" s="20"/>
      <c r="I627" s="62" t="str">
        <f>IF(AND(MX[[#This Row],[面积]]="",MX[[#This Row],[单价]]=""),"",MX[[#This Row],[面积]]*MX[[#This Row],[单价]])</f>
        <v/>
      </c>
      <c r="J627" s="20"/>
      <c r="K627" s="63"/>
      <c r="L627" s="62" t="str">
        <f>IF(MX[[#This Row],[总价]]="","",MX[[#This Row],[总价]]-MX[[#This Row],[首期]])</f>
        <v/>
      </c>
      <c r="M627" s="20"/>
      <c r="N627" s="20"/>
    </row>
    <row r="628" customHeight="1" spans="2:14">
      <c r="B628" s="61"/>
      <c r="C628" s="20"/>
      <c r="D628" s="20"/>
      <c r="E628" s="60"/>
      <c r="F628" s="20"/>
      <c r="G628" s="20"/>
      <c r="H628" s="20"/>
      <c r="I628" s="62" t="str">
        <f>IF(AND(MX[[#This Row],[面积]]="",MX[[#This Row],[单价]]=""),"",MX[[#This Row],[面积]]*MX[[#This Row],[单价]])</f>
        <v/>
      </c>
      <c r="J628" s="20"/>
      <c r="K628" s="63"/>
      <c r="L628" s="62" t="str">
        <f>IF(MX[[#This Row],[总价]]="","",MX[[#This Row],[总价]]-MX[[#This Row],[首期]])</f>
        <v/>
      </c>
      <c r="M628" s="20"/>
      <c r="N628" s="20"/>
    </row>
    <row r="629" customHeight="1" spans="2:14">
      <c r="B629" s="61"/>
      <c r="C629" s="20"/>
      <c r="D629" s="20"/>
      <c r="E629" s="60"/>
      <c r="F629" s="20"/>
      <c r="G629" s="20"/>
      <c r="H629" s="20"/>
      <c r="I629" s="62" t="str">
        <f>IF(AND(MX[[#This Row],[面积]]="",MX[[#This Row],[单价]]=""),"",MX[[#This Row],[面积]]*MX[[#This Row],[单价]])</f>
        <v/>
      </c>
      <c r="J629" s="20"/>
      <c r="K629" s="63"/>
      <c r="L629" s="62" t="str">
        <f>IF(MX[[#This Row],[总价]]="","",MX[[#This Row],[总价]]-MX[[#This Row],[首期]])</f>
        <v/>
      </c>
      <c r="M629" s="20"/>
      <c r="N629" s="20"/>
    </row>
    <row r="630" customHeight="1" spans="2:14">
      <c r="B630" s="61"/>
      <c r="C630" s="20"/>
      <c r="D630" s="20"/>
      <c r="E630" s="60"/>
      <c r="F630" s="20"/>
      <c r="G630" s="20"/>
      <c r="H630" s="20"/>
      <c r="I630" s="62" t="str">
        <f>IF(AND(MX[[#This Row],[面积]]="",MX[[#This Row],[单价]]=""),"",MX[[#This Row],[面积]]*MX[[#This Row],[单价]])</f>
        <v/>
      </c>
      <c r="J630" s="20"/>
      <c r="K630" s="63"/>
      <c r="L630" s="62" t="str">
        <f>IF(MX[[#This Row],[总价]]="","",MX[[#This Row],[总价]]-MX[[#This Row],[首期]])</f>
        <v/>
      </c>
      <c r="M630" s="20"/>
      <c r="N630" s="20"/>
    </row>
    <row r="631" customHeight="1" spans="2:14">
      <c r="B631" s="61"/>
      <c r="C631" s="20"/>
      <c r="D631" s="20"/>
      <c r="E631" s="60"/>
      <c r="F631" s="20"/>
      <c r="G631" s="20"/>
      <c r="H631" s="20"/>
      <c r="I631" s="62" t="str">
        <f>IF(AND(MX[[#This Row],[面积]]="",MX[[#This Row],[单价]]=""),"",MX[[#This Row],[面积]]*MX[[#This Row],[单价]])</f>
        <v/>
      </c>
      <c r="J631" s="20"/>
      <c r="K631" s="63"/>
      <c r="L631" s="62" t="str">
        <f>IF(MX[[#This Row],[总价]]="","",MX[[#This Row],[总价]]-MX[[#This Row],[首期]])</f>
        <v/>
      </c>
      <c r="M631" s="20"/>
      <c r="N631" s="20"/>
    </row>
    <row r="632" customHeight="1" spans="2:14">
      <c r="B632" s="61"/>
      <c r="C632" s="20"/>
      <c r="D632" s="20"/>
      <c r="E632" s="60"/>
      <c r="F632" s="20"/>
      <c r="G632" s="20"/>
      <c r="H632" s="20"/>
      <c r="I632" s="62" t="str">
        <f>IF(AND(MX[[#This Row],[面积]]="",MX[[#This Row],[单价]]=""),"",MX[[#This Row],[面积]]*MX[[#This Row],[单价]])</f>
        <v/>
      </c>
      <c r="J632" s="20"/>
      <c r="K632" s="63"/>
      <c r="L632" s="62" t="str">
        <f>IF(MX[[#This Row],[总价]]="","",MX[[#This Row],[总价]]-MX[[#This Row],[首期]])</f>
        <v/>
      </c>
      <c r="M632" s="20"/>
      <c r="N632" s="20"/>
    </row>
    <row r="633" customHeight="1" spans="2:14">
      <c r="B633" s="61"/>
      <c r="C633" s="20"/>
      <c r="D633" s="20"/>
      <c r="E633" s="60"/>
      <c r="F633" s="20"/>
      <c r="G633" s="20"/>
      <c r="H633" s="20"/>
      <c r="I633" s="62" t="str">
        <f>IF(AND(MX[[#This Row],[面积]]="",MX[[#This Row],[单价]]=""),"",MX[[#This Row],[面积]]*MX[[#This Row],[单价]])</f>
        <v/>
      </c>
      <c r="J633" s="20"/>
      <c r="K633" s="63"/>
      <c r="L633" s="62" t="str">
        <f>IF(MX[[#This Row],[总价]]="","",MX[[#This Row],[总价]]-MX[[#This Row],[首期]])</f>
        <v/>
      </c>
      <c r="M633" s="20"/>
      <c r="N633" s="20"/>
    </row>
    <row r="634" customHeight="1" spans="2:14">
      <c r="B634" s="61"/>
      <c r="C634" s="20"/>
      <c r="D634" s="20"/>
      <c r="E634" s="60"/>
      <c r="F634" s="20"/>
      <c r="G634" s="20"/>
      <c r="H634" s="20"/>
      <c r="I634" s="62" t="str">
        <f>IF(AND(MX[[#This Row],[面积]]="",MX[[#This Row],[单价]]=""),"",MX[[#This Row],[面积]]*MX[[#This Row],[单价]])</f>
        <v/>
      </c>
      <c r="J634" s="20"/>
      <c r="K634" s="63"/>
      <c r="L634" s="62" t="str">
        <f>IF(MX[[#This Row],[总价]]="","",MX[[#This Row],[总价]]-MX[[#This Row],[首期]])</f>
        <v/>
      </c>
      <c r="M634" s="20"/>
      <c r="N634" s="20"/>
    </row>
    <row r="635" customHeight="1" spans="2:14">
      <c r="B635" s="61"/>
      <c r="C635" s="20"/>
      <c r="D635" s="20"/>
      <c r="E635" s="60"/>
      <c r="F635" s="20"/>
      <c r="G635" s="20"/>
      <c r="H635" s="20"/>
      <c r="I635" s="62" t="str">
        <f>IF(AND(MX[[#This Row],[面积]]="",MX[[#This Row],[单价]]=""),"",MX[[#This Row],[面积]]*MX[[#This Row],[单价]])</f>
        <v/>
      </c>
      <c r="J635" s="20"/>
      <c r="K635" s="63"/>
      <c r="L635" s="62" t="str">
        <f>IF(MX[[#This Row],[总价]]="","",MX[[#This Row],[总价]]-MX[[#This Row],[首期]])</f>
        <v/>
      </c>
      <c r="M635" s="20"/>
      <c r="N635" s="20"/>
    </row>
    <row r="636" customHeight="1" spans="2:14">
      <c r="B636" s="61"/>
      <c r="C636" s="20"/>
      <c r="D636" s="20"/>
      <c r="E636" s="60"/>
      <c r="F636" s="20"/>
      <c r="G636" s="20"/>
      <c r="H636" s="20"/>
      <c r="I636" s="62" t="str">
        <f>IF(AND(MX[[#This Row],[面积]]="",MX[[#This Row],[单价]]=""),"",MX[[#This Row],[面积]]*MX[[#This Row],[单价]])</f>
        <v/>
      </c>
      <c r="J636" s="20"/>
      <c r="K636" s="63"/>
      <c r="L636" s="62" t="str">
        <f>IF(MX[[#This Row],[总价]]="","",MX[[#This Row],[总价]]-MX[[#This Row],[首期]])</f>
        <v/>
      </c>
      <c r="M636" s="20"/>
      <c r="N636" s="20"/>
    </row>
    <row r="637" customHeight="1" spans="2:14">
      <c r="B637" s="61"/>
      <c r="C637" s="20"/>
      <c r="D637" s="20"/>
      <c r="E637" s="60"/>
      <c r="F637" s="20"/>
      <c r="G637" s="20"/>
      <c r="H637" s="20"/>
      <c r="I637" s="62" t="str">
        <f>IF(AND(MX[[#This Row],[面积]]="",MX[[#This Row],[单价]]=""),"",MX[[#This Row],[面积]]*MX[[#This Row],[单价]])</f>
        <v/>
      </c>
      <c r="J637" s="20"/>
      <c r="K637" s="63"/>
      <c r="L637" s="62" t="str">
        <f>IF(MX[[#This Row],[总价]]="","",MX[[#This Row],[总价]]-MX[[#This Row],[首期]])</f>
        <v/>
      </c>
      <c r="M637" s="20"/>
      <c r="N637" s="20"/>
    </row>
    <row r="638" customHeight="1" spans="2:14">
      <c r="B638" s="61"/>
      <c r="C638" s="20"/>
      <c r="D638" s="20"/>
      <c r="E638" s="60"/>
      <c r="F638" s="20"/>
      <c r="G638" s="20"/>
      <c r="H638" s="20"/>
      <c r="I638" s="62" t="str">
        <f>IF(AND(MX[[#This Row],[面积]]="",MX[[#This Row],[单价]]=""),"",MX[[#This Row],[面积]]*MX[[#This Row],[单价]])</f>
        <v/>
      </c>
      <c r="J638" s="20"/>
      <c r="K638" s="63"/>
      <c r="L638" s="62" t="str">
        <f>IF(MX[[#This Row],[总价]]="","",MX[[#This Row],[总价]]-MX[[#This Row],[首期]])</f>
        <v/>
      </c>
      <c r="M638" s="20"/>
      <c r="N638" s="20"/>
    </row>
    <row r="639" customHeight="1" spans="2:14">
      <c r="B639" s="61"/>
      <c r="C639" s="20"/>
      <c r="D639" s="20"/>
      <c r="E639" s="60"/>
      <c r="F639" s="20"/>
      <c r="G639" s="20"/>
      <c r="H639" s="20"/>
      <c r="I639" s="62" t="str">
        <f>IF(AND(MX[[#This Row],[面积]]="",MX[[#This Row],[单价]]=""),"",MX[[#This Row],[面积]]*MX[[#This Row],[单价]])</f>
        <v/>
      </c>
      <c r="J639" s="20"/>
      <c r="K639" s="63"/>
      <c r="L639" s="62" t="str">
        <f>IF(MX[[#This Row],[总价]]="","",MX[[#This Row],[总价]]-MX[[#This Row],[首期]])</f>
        <v/>
      </c>
      <c r="M639" s="20"/>
      <c r="N639" s="20"/>
    </row>
    <row r="640" customHeight="1" spans="2:14">
      <c r="B640" s="61"/>
      <c r="C640" s="20"/>
      <c r="D640" s="20"/>
      <c r="E640" s="60"/>
      <c r="F640" s="20"/>
      <c r="G640" s="20"/>
      <c r="H640" s="20"/>
      <c r="I640" s="62" t="str">
        <f>IF(AND(MX[[#This Row],[面积]]="",MX[[#This Row],[单价]]=""),"",MX[[#This Row],[面积]]*MX[[#This Row],[单价]])</f>
        <v/>
      </c>
      <c r="J640" s="20"/>
      <c r="K640" s="63"/>
      <c r="L640" s="62" t="str">
        <f>IF(MX[[#This Row],[总价]]="","",MX[[#This Row],[总价]]-MX[[#This Row],[首期]])</f>
        <v/>
      </c>
      <c r="M640" s="20"/>
      <c r="N640" s="20"/>
    </row>
    <row r="641" customHeight="1" spans="2:14">
      <c r="B641" s="61"/>
      <c r="C641" s="20"/>
      <c r="D641" s="20"/>
      <c r="E641" s="60"/>
      <c r="F641" s="20"/>
      <c r="G641" s="20"/>
      <c r="H641" s="20"/>
      <c r="I641" s="62" t="str">
        <f>IF(AND(MX[[#This Row],[面积]]="",MX[[#This Row],[单价]]=""),"",MX[[#This Row],[面积]]*MX[[#This Row],[单价]])</f>
        <v/>
      </c>
      <c r="J641" s="20"/>
      <c r="K641" s="63"/>
      <c r="L641" s="62" t="str">
        <f>IF(MX[[#This Row],[总价]]="","",MX[[#This Row],[总价]]-MX[[#This Row],[首期]])</f>
        <v/>
      </c>
      <c r="M641" s="20"/>
      <c r="N641" s="20"/>
    </row>
    <row r="642" customHeight="1" spans="2:14">
      <c r="B642" s="61"/>
      <c r="C642" s="20"/>
      <c r="D642" s="20"/>
      <c r="E642" s="60"/>
      <c r="F642" s="20"/>
      <c r="G642" s="20"/>
      <c r="H642" s="20"/>
      <c r="I642" s="62" t="str">
        <f>IF(AND(MX[[#This Row],[面积]]="",MX[[#This Row],[单价]]=""),"",MX[[#This Row],[面积]]*MX[[#This Row],[单价]])</f>
        <v/>
      </c>
      <c r="J642" s="20"/>
      <c r="K642" s="63"/>
      <c r="L642" s="62" t="str">
        <f>IF(MX[[#This Row],[总价]]="","",MX[[#This Row],[总价]]-MX[[#This Row],[首期]])</f>
        <v/>
      </c>
      <c r="M642" s="20"/>
      <c r="N642" s="20"/>
    </row>
    <row r="643" customHeight="1" spans="2:14">
      <c r="B643" s="61"/>
      <c r="C643" s="20"/>
      <c r="D643" s="20"/>
      <c r="E643" s="60"/>
      <c r="F643" s="20"/>
      <c r="G643" s="20"/>
      <c r="H643" s="20"/>
      <c r="I643" s="62" t="str">
        <f>IF(AND(MX[[#This Row],[面积]]="",MX[[#This Row],[单价]]=""),"",MX[[#This Row],[面积]]*MX[[#This Row],[单价]])</f>
        <v/>
      </c>
      <c r="J643" s="20"/>
      <c r="K643" s="63"/>
      <c r="L643" s="62" t="str">
        <f>IF(MX[[#This Row],[总价]]="","",MX[[#This Row],[总价]]-MX[[#This Row],[首期]])</f>
        <v/>
      </c>
      <c r="M643" s="20"/>
      <c r="N643" s="20"/>
    </row>
    <row r="644" customHeight="1" spans="2:14">
      <c r="B644" s="61"/>
      <c r="C644" s="20"/>
      <c r="D644" s="20"/>
      <c r="E644" s="60"/>
      <c r="F644" s="20"/>
      <c r="G644" s="20"/>
      <c r="H644" s="20"/>
      <c r="I644" s="62" t="str">
        <f>IF(AND(MX[[#This Row],[面积]]="",MX[[#This Row],[单价]]=""),"",MX[[#This Row],[面积]]*MX[[#This Row],[单价]])</f>
        <v/>
      </c>
      <c r="J644" s="20"/>
      <c r="K644" s="63"/>
      <c r="L644" s="62" t="str">
        <f>IF(MX[[#This Row],[总价]]="","",MX[[#This Row],[总价]]-MX[[#This Row],[首期]])</f>
        <v/>
      </c>
      <c r="M644" s="20"/>
      <c r="N644" s="20"/>
    </row>
    <row r="645" customHeight="1" spans="2:14">
      <c r="B645" s="61"/>
      <c r="C645" s="20"/>
      <c r="D645" s="20"/>
      <c r="E645" s="60"/>
      <c r="F645" s="20"/>
      <c r="G645" s="20"/>
      <c r="H645" s="20"/>
      <c r="I645" s="62" t="str">
        <f>IF(AND(MX[[#This Row],[面积]]="",MX[[#This Row],[单价]]=""),"",MX[[#This Row],[面积]]*MX[[#This Row],[单价]])</f>
        <v/>
      </c>
      <c r="J645" s="20"/>
      <c r="K645" s="63"/>
      <c r="L645" s="62" t="str">
        <f>IF(MX[[#This Row],[总价]]="","",MX[[#This Row],[总价]]-MX[[#This Row],[首期]])</f>
        <v/>
      </c>
      <c r="M645" s="20"/>
      <c r="N645" s="20"/>
    </row>
    <row r="646" customHeight="1" spans="2:14">
      <c r="B646" s="61"/>
      <c r="C646" s="20"/>
      <c r="D646" s="20"/>
      <c r="E646" s="60"/>
      <c r="F646" s="20"/>
      <c r="G646" s="20"/>
      <c r="H646" s="20"/>
      <c r="I646" s="62" t="str">
        <f>IF(AND(MX[[#This Row],[面积]]="",MX[[#This Row],[单价]]=""),"",MX[[#This Row],[面积]]*MX[[#This Row],[单价]])</f>
        <v/>
      </c>
      <c r="J646" s="20"/>
      <c r="K646" s="63"/>
      <c r="L646" s="62" t="str">
        <f>IF(MX[[#This Row],[总价]]="","",MX[[#This Row],[总价]]-MX[[#This Row],[首期]])</f>
        <v/>
      </c>
      <c r="M646" s="20"/>
      <c r="N646" s="20"/>
    </row>
    <row r="647" customHeight="1" spans="2:14">
      <c r="B647" s="61"/>
      <c r="C647" s="20"/>
      <c r="D647" s="20"/>
      <c r="E647" s="60"/>
      <c r="F647" s="20"/>
      <c r="G647" s="20"/>
      <c r="H647" s="20"/>
      <c r="I647" s="62" t="str">
        <f>IF(AND(MX[[#This Row],[面积]]="",MX[[#This Row],[单价]]=""),"",MX[[#This Row],[面积]]*MX[[#This Row],[单价]])</f>
        <v/>
      </c>
      <c r="J647" s="20"/>
      <c r="K647" s="63"/>
      <c r="L647" s="62" t="str">
        <f>IF(MX[[#This Row],[总价]]="","",MX[[#This Row],[总价]]-MX[[#This Row],[首期]])</f>
        <v/>
      </c>
      <c r="M647" s="20"/>
      <c r="N647" s="20"/>
    </row>
    <row r="648" customHeight="1" spans="2:14">
      <c r="B648" s="61"/>
      <c r="C648" s="20"/>
      <c r="D648" s="20"/>
      <c r="E648" s="60"/>
      <c r="F648" s="20"/>
      <c r="G648" s="20"/>
      <c r="H648" s="20"/>
      <c r="I648" s="62" t="str">
        <f>IF(AND(MX[[#This Row],[面积]]="",MX[[#This Row],[单价]]=""),"",MX[[#This Row],[面积]]*MX[[#This Row],[单价]])</f>
        <v/>
      </c>
      <c r="J648" s="20"/>
      <c r="K648" s="63"/>
      <c r="L648" s="62" t="str">
        <f>IF(MX[[#This Row],[总价]]="","",MX[[#This Row],[总价]]-MX[[#This Row],[首期]])</f>
        <v/>
      </c>
      <c r="M648" s="20"/>
      <c r="N648" s="20"/>
    </row>
    <row r="649" customHeight="1" spans="2:14">
      <c r="B649" s="61"/>
      <c r="C649" s="20"/>
      <c r="D649" s="20"/>
      <c r="E649" s="60"/>
      <c r="F649" s="20"/>
      <c r="G649" s="20"/>
      <c r="H649" s="20"/>
      <c r="I649" s="62" t="str">
        <f>IF(AND(MX[[#This Row],[面积]]="",MX[[#This Row],[单价]]=""),"",MX[[#This Row],[面积]]*MX[[#This Row],[单价]])</f>
        <v/>
      </c>
      <c r="J649" s="20"/>
      <c r="K649" s="63"/>
      <c r="L649" s="62" t="str">
        <f>IF(MX[[#This Row],[总价]]="","",MX[[#This Row],[总价]]-MX[[#This Row],[首期]])</f>
        <v/>
      </c>
      <c r="M649" s="20"/>
      <c r="N649" s="20"/>
    </row>
    <row r="650" customHeight="1" spans="2:14">
      <c r="B650" s="61"/>
      <c r="C650" s="20"/>
      <c r="D650" s="20"/>
      <c r="E650" s="60"/>
      <c r="F650" s="20"/>
      <c r="G650" s="20"/>
      <c r="H650" s="20"/>
      <c r="I650" s="62" t="str">
        <f>IF(AND(MX[[#This Row],[面积]]="",MX[[#This Row],[单价]]=""),"",MX[[#This Row],[面积]]*MX[[#This Row],[单价]])</f>
        <v/>
      </c>
      <c r="J650" s="20"/>
      <c r="K650" s="63"/>
      <c r="L650" s="62" t="str">
        <f>IF(MX[[#This Row],[总价]]="","",MX[[#This Row],[总价]]-MX[[#This Row],[首期]])</f>
        <v/>
      </c>
      <c r="M650" s="20"/>
      <c r="N650" s="20"/>
    </row>
    <row r="651" customHeight="1" spans="2:14">
      <c r="B651" s="61"/>
      <c r="C651" s="20"/>
      <c r="D651" s="20"/>
      <c r="E651" s="60"/>
      <c r="F651" s="20"/>
      <c r="G651" s="20"/>
      <c r="H651" s="20"/>
      <c r="I651" s="62" t="str">
        <f>IF(AND(MX[[#This Row],[面积]]="",MX[[#This Row],[单价]]=""),"",MX[[#This Row],[面积]]*MX[[#This Row],[单价]])</f>
        <v/>
      </c>
      <c r="J651" s="20"/>
      <c r="K651" s="63"/>
      <c r="L651" s="62" t="str">
        <f>IF(MX[[#This Row],[总价]]="","",MX[[#This Row],[总价]]-MX[[#This Row],[首期]])</f>
        <v/>
      </c>
      <c r="M651" s="20"/>
      <c r="N651" s="20"/>
    </row>
    <row r="652" customHeight="1" spans="2:14">
      <c r="B652" s="61"/>
      <c r="C652" s="20"/>
      <c r="D652" s="20"/>
      <c r="E652" s="60"/>
      <c r="F652" s="20"/>
      <c r="G652" s="20"/>
      <c r="H652" s="20"/>
      <c r="I652" s="62" t="str">
        <f>IF(AND(MX[[#This Row],[面积]]="",MX[[#This Row],[单价]]=""),"",MX[[#This Row],[面积]]*MX[[#This Row],[单价]])</f>
        <v/>
      </c>
      <c r="J652" s="20"/>
      <c r="K652" s="63"/>
      <c r="L652" s="62" t="str">
        <f>IF(MX[[#This Row],[总价]]="","",MX[[#This Row],[总价]]-MX[[#This Row],[首期]])</f>
        <v/>
      </c>
      <c r="M652" s="20"/>
      <c r="N652" s="20"/>
    </row>
    <row r="653" customHeight="1" spans="2:14">
      <c r="B653" s="61"/>
      <c r="C653" s="20"/>
      <c r="D653" s="20"/>
      <c r="E653" s="60"/>
      <c r="F653" s="20"/>
      <c r="G653" s="20"/>
      <c r="H653" s="20"/>
      <c r="I653" s="62" t="str">
        <f>IF(AND(MX[[#This Row],[面积]]="",MX[[#This Row],[单价]]=""),"",MX[[#This Row],[面积]]*MX[[#This Row],[单价]])</f>
        <v/>
      </c>
      <c r="J653" s="20"/>
      <c r="K653" s="63"/>
      <c r="L653" s="62" t="str">
        <f>IF(MX[[#This Row],[总价]]="","",MX[[#This Row],[总价]]-MX[[#This Row],[首期]])</f>
        <v/>
      </c>
      <c r="M653" s="20"/>
      <c r="N653" s="20"/>
    </row>
    <row r="654" customHeight="1" spans="2:14">
      <c r="B654" s="61"/>
      <c r="C654" s="20"/>
      <c r="D654" s="20"/>
      <c r="E654" s="60"/>
      <c r="F654" s="20"/>
      <c r="G654" s="20"/>
      <c r="H654" s="20"/>
      <c r="I654" s="62" t="str">
        <f>IF(AND(MX[[#This Row],[面积]]="",MX[[#This Row],[单价]]=""),"",MX[[#This Row],[面积]]*MX[[#This Row],[单价]])</f>
        <v/>
      </c>
      <c r="J654" s="20"/>
      <c r="K654" s="63"/>
      <c r="L654" s="62" t="str">
        <f>IF(MX[[#This Row],[总价]]="","",MX[[#This Row],[总价]]-MX[[#This Row],[首期]])</f>
        <v/>
      </c>
      <c r="M654" s="20"/>
      <c r="N654" s="20"/>
    </row>
    <row r="655" customHeight="1" spans="2:14">
      <c r="B655" s="61"/>
      <c r="C655" s="20"/>
      <c r="D655" s="20"/>
      <c r="E655" s="60"/>
      <c r="F655" s="20"/>
      <c r="G655" s="20"/>
      <c r="H655" s="20"/>
      <c r="I655" s="62" t="str">
        <f>IF(AND(MX[[#This Row],[面积]]="",MX[[#This Row],[单价]]=""),"",MX[[#This Row],[面积]]*MX[[#This Row],[单价]])</f>
        <v/>
      </c>
      <c r="J655" s="20"/>
      <c r="K655" s="63"/>
      <c r="L655" s="62" t="str">
        <f>IF(MX[[#This Row],[总价]]="","",MX[[#This Row],[总价]]-MX[[#This Row],[首期]])</f>
        <v/>
      </c>
      <c r="M655" s="20"/>
      <c r="N655" s="20"/>
    </row>
    <row r="656" customHeight="1" spans="2:14">
      <c r="B656" s="61"/>
      <c r="C656" s="20"/>
      <c r="D656" s="20"/>
      <c r="E656" s="60"/>
      <c r="F656" s="20"/>
      <c r="G656" s="20"/>
      <c r="H656" s="20"/>
      <c r="I656" s="62" t="str">
        <f>IF(AND(MX[[#This Row],[面积]]="",MX[[#This Row],[单价]]=""),"",MX[[#This Row],[面积]]*MX[[#This Row],[单价]])</f>
        <v/>
      </c>
      <c r="J656" s="20"/>
      <c r="K656" s="63"/>
      <c r="L656" s="62" t="str">
        <f>IF(MX[[#This Row],[总价]]="","",MX[[#This Row],[总价]]-MX[[#This Row],[首期]])</f>
        <v/>
      </c>
      <c r="M656" s="20"/>
      <c r="N656" s="20"/>
    </row>
    <row r="657" customHeight="1" spans="2:14">
      <c r="B657" s="61"/>
      <c r="C657" s="20"/>
      <c r="D657" s="20"/>
      <c r="E657" s="60"/>
      <c r="F657" s="20"/>
      <c r="G657" s="20"/>
      <c r="H657" s="20"/>
      <c r="I657" s="62" t="str">
        <f>IF(AND(MX[[#This Row],[面积]]="",MX[[#This Row],[单价]]=""),"",MX[[#This Row],[面积]]*MX[[#This Row],[单价]])</f>
        <v/>
      </c>
      <c r="J657" s="20"/>
      <c r="K657" s="63"/>
      <c r="L657" s="62" t="str">
        <f>IF(MX[[#This Row],[总价]]="","",MX[[#This Row],[总价]]-MX[[#This Row],[首期]])</f>
        <v/>
      </c>
      <c r="M657" s="20"/>
      <c r="N657" s="20"/>
    </row>
    <row r="658" customHeight="1" spans="2:14">
      <c r="B658" s="61"/>
      <c r="C658" s="20"/>
      <c r="D658" s="20"/>
      <c r="E658" s="60"/>
      <c r="F658" s="20"/>
      <c r="G658" s="20"/>
      <c r="H658" s="20"/>
      <c r="I658" s="62" t="str">
        <f>IF(AND(MX[[#This Row],[面积]]="",MX[[#This Row],[单价]]=""),"",MX[[#This Row],[面积]]*MX[[#This Row],[单价]])</f>
        <v/>
      </c>
      <c r="J658" s="20"/>
      <c r="K658" s="63"/>
      <c r="L658" s="62" t="str">
        <f>IF(MX[[#This Row],[总价]]="","",MX[[#This Row],[总价]]-MX[[#This Row],[首期]])</f>
        <v/>
      </c>
      <c r="M658" s="20"/>
      <c r="N658" s="20"/>
    </row>
    <row r="659" customHeight="1" spans="2:14">
      <c r="B659" s="61"/>
      <c r="C659" s="20"/>
      <c r="D659" s="20"/>
      <c r="E659" s="60"/>
      <c r="F659" s="20"/>
      <c r="G659" s="20"/>
      <c r="H659" s="20"/>
      <c r="I659" s="62" t="str">
        <f>IF(AND(MX[[#This Row],[面积]]="",MX[[#This Row],[单价]]=""),"",MX[[#This Row],[面积]]*MX[[#This Row],[单价]])</f>
        <v/>
      </c>
      <c r="J659" s="20"/>
      <c r="K659" s="63"/>
      <c r="L659" s="62" t="str">
        <f>IF(MX[[#This Row],[总价]]="","",MX[[#This Row],[总价]]-MX[[#This Row],[首期]])</f>
        <v/>
      </c>
      <c r="M659" s="20"/>
      <c r="N659" s="20"/>
    </row>
    <row r="660" customHeight="1" spans="2:14">
      <c r="B660" s="61"/>
      <c r="C660" s="20"/>
      <c r="D660" s="20"/>
      <c r="E660" s="60"/>
      <c r="F660" s="20"/>
      <c r="G660" s="20"/>
      <c r="H660" s="20"/>
      <c r="I660" s="62" t="str">
        <f>IF(AND(MX[[#This Row],[面积]]="",MX[[#This Row],[单价]]=""),"",MX[[#This Row],[面积]]*MX[[#This Row],[单价]])</f>
        <v/>
      </c>
      <c r="J660" s="20"/>
      <c r="K660" s="63"/>
      <c r="L660" s="62" t="str">
        <f>IF(MX[[#This Row],[总价]]="","",MX[[#This Row],[总价]]-MX[[#This Row],[首期]])</f>
        <v/>
      </c>
      <c r="M660" s="20"/>
      <c r="N660" s="20"/>
    </row>
    <row r="661" customHeight="1" spans="2:14">
      <c r="B661" s="61"/>
      <c r="C661" s="20"/>
      <c r="D661" s="20"/>
      <c r="E661" s="60"/>
      <c r="F661" s="20"/>
      <c r="G661" s="20"/>
      <c r="H661" s="20"/>
      <c r="I661" s="62" t="str">
        <f>IF(AND(MX[[#This Row],[面积]]="",MX[[#This Row],[单价]]=""),"",MX[[#This Row],[面积]]*MX[[#This Row],[单价]])</f>
        <v/>
      </c>
      <c r="J661" s="20"/>
      <c r="K661" s="63"/>
      <c r="L661" s="62" t="str">
        <f>IF(MX[[#This Row],[总价]]="","",MX[[#This Row],[总价]]-MX[[#This Row],[首期]])</f>
        <v/>
      </c>
      <c r="M661" s="20"/>
      <c r="N661" s="20"/>
    </row>
    <row r="662" customHeight="1" spans="2:14">
      <c r="B662" s="61"/>
      <c r="C662" s="20"/>
      <c r="D662" s="20"/>
      <c r="E662" s="60"/>
      <c r="F662" s="20"/>
      <c r="G662" s="20"/>
      <c r="H662" s="20"/>
      <c r="I662" s="62" t="str">
        <f>IF(AND(MX[[#This Row],[面积]]="",MX[[#This Row],[单价]]=""),"",MX[[#This Row],[面积]]*MX[[#This Row],[单价]])</f>
        <v/>
      </c>
      <c r="J662" s="20"/>
      <c r="K662" s="63"/>
      <c r="L662" s="62" t="str">
        <f>IF(MX[[#This Row],[总价]]="","",MX[[#This Row],[总价]]-MX[[#This Row],[首期]])</f>
        <v/>
      </c>
      <c r="M662" s="20"/>
      <c r="N662" s="20"/>
    </row>
    <row r="663" customHeight="1" spans="2:14">
      <c r="B663" s="61"/>
      <c r="C663" s="20"/>
      <c r="D663" s="20"/>
      <c r="E663" s="60"/>
      <c r="F663" s="20"/>
      <c r="G663" s="20"/>
      <c r="H663" s="20"/>
      <c r="I663" s="62" t="str">
        <f>IF(AND(MX[[#This Row],[面积]]="",MX[[#This Row],[单价]]=""),"",MX[[#This Row],[面积]]*MX[[#This Row],[单价]])</f>
        <v/>
      </c>
      <c r="J663" s="20"/>
      <c r="K663" s="63"/>
      <c r="L663" s="62" t="str">
        <f>IF(MX[[#This Row],[总价]]="","",MX[[#This Row],[总价]]-MX[[#This Row],[首期]])</f>
        <v/>
      </c>
      <c r="M663" s="20"/>
      <c r="N663" s="20"/>
    </row>
    <row r="664" customHeight="1" spans="2:14">
      <c r="B664" s="61"/>
      <c r="C664" s="20"/>
      <c r="D664" s="20"/>
      <c r="E664" s="60"/>
      <c r="F664" s="20"/>
      <c r="G664" s="20"/>
      <c r="H664" s="20"/>
      <c r="I664" s="62" t="str">
        <f>IF(AND(MX[[#This Row],[面积]]="",MX[[#This Row],[单价]]=""),"",MX[[#This Row],[面积]]*MX[[#This Row],[单价]])</f>
        <v/>
      </c>
      <c r="J664" s="20"/>
      <c r="K664" s="63"/>
      <c r="L664" s="62" t="str">
        <f>IF(MX[[#This Row],[总价]]="","",MX[[#This Row],[总价]]-MX[[#This Row],[首期]])</f>
        <v/>
      </c>
      <c r="M664" s="20"/>
      <c r="N664" s="20"/>
    </row>
    <row r="665" customHeight="1" spans="2:14">
      <c r="B665" s="61"/>
      <c r="C665" s="20"/>
      <c r="D665" s="20"/>
      <c r="E665" s="60"/>
      <c r="F665" s="20"/>
      <c r="G665" s="20"/>
      <c r="H665" s="20"/>
      <c r="I665" s="62" t="str">
        <f>IF(AND(MX[[#This Row],[面积]]="",MX[[#This Row],[单价]]=""),"",MX[[#This Row],[面积]]*MX[[#This Row],[单价]])</f>
        <v/>
      </c>
      <c r="J665" s="20"/>
      <c r="K665" s="63"/>
      <c r="L665" s="62" t="str">
        <f>IF(MX[[#This Row],[总价]]="","",MX[[#This Row],[总价]]-MX[[#This Row],[首期]])</f>
        <v/>
      </c>
      <c r="M665" s="20"/>
      <c r="N665" s="20"/>
    </row>
    <row r="666" customHeight="1" spans="2:14">
      <c r="B666" s="61"/>
      <c r="C666" s="20"/>
      <c r="D666" s="20"/>
      <c r="E666" s="60"/>
      <c r="F666" s="20"/>
      <c r="G666" s="20"/>
      <c r="H666" s="20"/>
      <c r="I666" s="62" t="str">
        <f>IF(AND(MX[[#This Row],[面积]]="",MX[[#This Row],[单价]]=""),"",MX[[#This Row],[面积]]*MX[[#This Row],[单价]])</f>
        <v/>
      </c>
      <c r="J666" s="20"/>
      <c r="K666" s="63"/>
      <c r="L666" s="62" t="str">
        <f>IF(MX[[#This Row],[总价]]="","",MX[[#This Row],[总价]]-MX[[#This Row],[首期]])</f>
        <v/>
      </c>
      <c r="M666" s="20"/>
      <c r="N666" s="20"/>
    </row>
    <row r="667" customHeight="1" spans="2:14">
      <c r="B667" s="61"/>
      <c r="C667" s="20"/>
      <c r="D667" s="20"/>
      <c r="E667" s="60"/>
      <c r="F667" s="20"/>
      <c r="G667" s="20"/>
      <c r="H667" s="20"/>
      <c r="I667" s="62" t="str">
        <f>IF(AND(MX[[#This Row],[面积]]="",MX[[#This Row],[单价]]=""),"",MX[[#This Row],[面积]]*MX[[#This Row],[单价]])</f>
        <v/>
      </c>
      <c r="J667" s="20"/>
      <c r="K667" s="63"/>
      <c r="L667" s="62" t="str">
        <f>IF(MX[[#This Row],[总价]]="","",MX[[#This Row],[总价]]-MX[[#This Row],[首期]])</f>
        <v/>
      </c>
      <c r="M667" s="20"/>
      <c r="N667" s="20"/>
    </row>
    <row r="668" customHeight="1" spans="2:14">
      <c r="B668" s="61"/>
      <c r="C668" s="20"/>
      <c r="D668" s="20"/>
      <c r="E668" s="60"/>
      <c r="F668" s="20"/>
      <c r="G668" s="20"/>
      <c r="H668" s="20"/>
      <c r="I668" s="62" t="str">
        <f>IF(AND(MX[[#This Row],[面积]]="",MX[[#This Row],[单价]]=""),"",MX[[#This Row],[面积]]*MX[[#This Row],[单价]])</f>
        <v/>
      </c>
      <c r="J668" s="20"/>
      <c r="K668" s="63"/>
      <c r="L668" s="62" t="str">
        <f>IF(MX[[#This Row],[总价]]="","",MX[[#This Row],[总价]]-MX[[#This Row],[首期]])</f>
        <v/>
      </c>
      <c r="M668" s="20"/>
      <c r="N668" s="20"/>
    </row>
    <row r="669" customHeight="1" spans="2:14">
      <c r="B669" s="61"/>
      <c r="C669" s="20"/>
      <c r="D669" s="20"/>
      <c r="E669" s="60"/>
      <c r="F669" s="20"/>
      <c r="G669" s="20"/>
      <c r="H669" s="20"/>
      <c r="I669" s="62" t="str">
        <f>IF(AND(MX[[#This Row],[面积]]="",MX[[#This Row],[单价]]=""),"",MX[[#This Row],[面积]]*MX[[#This Row],[单价]])</f>
        <v/>
      </c>
      <c r="J669" s="20"/>
      <c r="K669" s="63"/>
      <c r="L669" s="62" t="str">
        <f>IF(MX[[#This Row],[总价]]="","",MX[[#This Row],[总价]]-MX[[#This Row],[首期]])</f>
        <v/>
      </c>
      <c r="M669" s="20"/>
      <c r="N669" s="20"/>
    </row>
    <row r="670" customHeight="1" spans="2:14">
      <c r="B670" s="61"/>
      <c r="C670" s="20"/>
      <c r="D670" s="20"/>
      <c r="E670" s="60"/>
      <c r="F670" s="20"/>
      <c r="G670" s="20"/>
      <c r="H670" s="20"/>
      <c r="I670" s="62" t="str">
        <f>IF(AND(MX[[#This Row],[面积]]="",MX[[#This Row],[单价]]=""),"",MX[[#This Row],[面积]]*MX[[#This Row],[单价]])</f>
        <v/>
      </c>
      <c r="J670" s="20"/>
      <c r="K670" s="63"/>
      <c r="L670" s="62" t="str">
        <f>IF(MX[[#This Row],[总价]]="","",MX[[#This Row],[总价]]-MX[[#This Row],[首期]])</f>
        <v/>
      </c>
      <c r="M670" s="20"/>
      <c r="N670" s="20"/>
    </row>
    <row r="671" customHeight="1" spans="2:14">
      <c r="B671" s="61"/>
      <c r="C671" s="20"/>
      <c r="D671" s="20"/>
      <c r="E671" s="60"/>
      <c r="F671" s="20"/>
      <c r="G671" s="20"/>
      <c r="H671" s="20"/>
      <c r="I671" s="62" t="str">
        <f>IF(AND(MX[[#This Row],[面积]]="",MX[[#This Row],[单价]]=""),"",MX[[#This Row],[面积]]*MX[[#This Row],[单价]])</f>
        <v/>
      </c>
      <c r="J671" s="20"/>
      <c r="K671" s="63"/>
      <c r="L671" s="62" t="str">
        <f>IF(MX[[#This Row],[总价]]="","",MX[[#This Row],[总价]]-MX[[#This Row],[首期]])</f>
        <v/>
      </c>
      <c r="M671" s="20"/>
      <c r="N671" s="20"/>
    </row>
    <row r="672" customHeight="1" spans="2:14">
      <c r="B672" s="61"/>
      <c r="C672" s="20"/>
      <c r="D672" s="20"/>
      <c r="E672" s="60"/>
      <c r="F672" s="20"/>
      <c r="G672" s="20"/>
      <c r="H672" s="20"/>
      <c r="I672" s="62" t="str">
        <f>IF(AND(MX[[#This Row],[面积]]="",MX[[#This Row],[单价]]=""),"",MX[[#This Row],[面积]]*MX[[#This Row],[单价]])</f>
        <v/>
      </c>
      <c r="J672" s="20"/>
      <c r="K672" s="63"/>
      <c r="L672" s="62" t="str">
        <f>IF(MX[[#This Row],[总价]]="","",MX[[#This Row],[总价]]-MX[[#This Row],[首期]])</f>
        <v/>
      </c>
      <c r="M672" s="20"/>
      <c r="N672" s="20"/>
    </row>
    <row r="673" customHeight="1" spans="2:14">
      <c r="B673" s="61"/>
      <c r="C673" s="20"/>
      <c r="D673" s="20"/>
      <c r="E673" s="60"/>
      <c r="F673" s="20"/>
      <c r="G673" s="20"/>
      <c r="H673" s="20"/>
      <c r="I673" s="62" t="str">
        <f>IF(AND(MX[[#This Row],[面积]]="",MX[[#This Row],[单价]]=""),"",MX[[#This Row],[面积]]*MX[[#This Row],[单价]])</f>
        <v/>
      </c>
      <c r="J673" s="20"/>
      <c r="K673" s="63"/>
      <c r="L673" s="62" t="str">
        <f>IF(MX[[#This Row],[总价]]="","",MX[[#This Row],[总价]]-MX[[#This Row],[首期]])</f>
        <v/>
      </c>
      <c r="M673" s="20"/>
      <c r="N673" s="20"/>
    </row>
    <row r="674" customHeight="1" spans="2:14">
      <c r="B674" s="61"/>
      <c r="C674" s="20"/>
      <c r="D674" s="20"/>
      <c r="E674" s="60"/>
      <c r="F674" s="20"/>
      <c r="G674" s="20"/>
      <c r="H674" s="20"/>
      <c r="I674" s="62" t="str">
        <f>IF(AND(MX[[#This Row],[面积]]="",MX[[#This Row],[单价]]=""),"",MX[[#This Row],[面积]]*MX[[#This Row],[单价]])</f>
        <v/>
      </c>
      <c r="J674" s="20"/>
      <c r="K674" s="63"/>
      <c r="L674" s="62" t="str">
        <f>IF(MX[[#This Row],[总价]]="","",MX[[#This Row],[总价]]-MX[[#This Row],[首期]])</f>
        <v/>
      </c>
      <c r="M674" s="20"/>
      <c r="N674" s="20"/>
    </row>
    <row r="675" customHeight="1" spans="2:14">
      <c r="B675" s="61"/>
      <c r="C675" s="20"/>
      <c r="D675" s="20"/>
      <c r="E675" s="60"/>
      <c r="F675" s="20"/>
      <c r="G675" s="20"/>
      <c r="H675" s="20"/>
      <c r="I675" s="62" t="str">
        <f>IF(AND(MX[[#This Row],[面积]]="",MX[[#This Row],[单价]]=""),"",MX[[#This Row],[面积]]*MX[[#This Row],[单价]])</f>
        <v/>
      </c>
      <c r="J675" s="20"/>
      <c r="K675" s="63"/>
      <c r="L675" s="62" t="str">
        <f>IF(MX[[#This Row],[总价]]="","",MX[[#This Row],[总价]]-MX[[#This Row],[首期]])</f>
        <v/>
      </c>
      <c r="M675" s="20"/>
      <c r="N675" s="20"/>
    </row>
    <row r="676" customHeight="1" spans="2:14">
      <c r="B676" s="61"/>
      <c r="C676" s="20"/>
      <c r="D676" s="20"/>
      <c r="E676" s="60"/>
      <c r="F676" s="20"/>
      <c r="G676" s="20"/>
      <c r="H676" s="20"/>
      <c r="I676" s="62" t="str">
        <f>IF(AND(MX[[#This Row],[面积]]="",MX[[#This Row],[单价]]=""),"",MX[[#This Row],[面积]]*MX[[#This Row],[单价]])</f>
        <v/>
      </c>
      <c r="J676" s="20"/>
      <c r="K676" s="63"/>
      <c r="L676" s="62" t="str">
        <f>IF(MX[[#This Row],[总价]]="","",MX[[#This Row],[总价]]-MX[[#This Row],[首期]])</f>
        <v/>
      </c>
      <c r="M676" s="20"/>
      <c r="N676" s="20"/>
    </row>
    <row r="677" customHeight="1" spans="2:14">
      <c r="B677" s="61"/>
      <c r="C677" s="20"/>
      <c r="D677" s="20"/>
      <c r="E677" s="60"/>
      <c r="F677" s="20"/>
      <c r="G677" s="20"/>
      <c r="H677" s="20"/>
      <c r="I677" s="62" t="str">
        <f>IF(AND(MX[[#This Row],[面积]]="",MX[[#This Row],[单价]]=""),"",MX[[#This Row],[面积]]*MX[[#This Row],[单价]])</f>
        <v/>
      </c>
      <c r="J677" s="20"/>
      <c r="K677" s="63"/>
      <c r="L677" s="62" t="str">
        <f>IF(MX[[#This Row],[总价]]="","",MX[[#This Row],[总价]]-MX[[#This Row],[首期]])</f>
        <v/>
      </c>
      <c r="M677" s="20"/>
      <c r="N677" s="20"/>
    </row>
    <row r="678" customHeight="1" spans="2:14">
      <c r="B678" s="61"/>
      <c r="C678" s="20"/>
      <c r="D678" s="20"/>
      <c r="E678" s="60"/>
      <c r="F678" s="20"/>
      <c r="G678" s="20"/>
      <c r="H678" s="20"/>
      <c r="I678" s="62" t="str">
        <f>IF(AND(MX[[#This Row],[面积]]="",MX[[#This Row],[单价]]=""),"",MX[[#This Row],[面积]]*MX[[#This Row],[单价]])</f>
        <v/>
      </c>
      <c r="J678" s="20"/>
      <c r="K678" s="63"/>
      <c r="L678" s="62" t="str">
        <f>IF(MX[[#This Row],[总价]]="","",MX[[#This Row],[总价]]-MX[[#This Row],[首期]])</f>
        <v/>
      </c>
      <c r="M678" s="20"/>
      <c r="N678" s="20"/>
    </row>
    <row r="679" customHeight="1" spans="2:14">
      <c r="B679" s="61"/>
      <c r="C679" s="20"/>
      <c r="D679" s="20"/>
      <c r="E679" s="60"/>
      <c r="F679" s="20"/>
      <c r="G679" s="20"/>
      <c r="H679" s="20"/>
      <c r="I679" s="62" t="str">
        <f>IF(AND(MX[[#This Row],[面积]]="",MX[[#This Row],[单价]]=""),"",MX[[#This Row],[面积]]*MX[[#This Row],[单价]])</f>
        <v/>
      </c>
      <c r="J679" s="20"/>
      <c r="K679" s="63"/>
      <c r="L679" s="62" t="str">
        <f>IF(MX[[#This Row],[总价]]="","",MX[[#This Row],[总价]]-MX[[#This Row],[首期]])</f>
        <v/>
      </c>
      <c r="M679" s="20"/>
      <c r="N679" s="20"/>
    </row>
    <row r="680" customHeight="1" spans="2:14">
      <c r="B680" s="61"/>
      <c r="C680" s="20"/>
      <c r="D680" s="20"/>
      <c r="E680" s="60"/>
      <c r="F680" s="20"/>
      <c r="G680" s="20"/>
      <c r="H680" s="20"/>
      <c r="I680" s="62" t="str">
        <f>IF(AND(MX[[#This Row],[面积]]="",MX[[#This Row],[单价]]=""),"",MX[[#This Row],[面积]]*MX[[#This Row],[单价]])</f>
        <v/>
      </c>
      <c r="J680" s="20"/>
      <c r="K680" s="63"/>
      <c r="L680" s="62" t="str">
        <f>IF(MX[[#This Row],[总价]]="","",MX[[#This Row],[总价]]-MX[[#This Row],[首期]])</f>
        <v/>
      </c>
      <c r="M680" s="20"/>
      <c r="N680" s="20"/>
    </row>
    <row r="681" customHeight="1" spans="2:14">
      <c r="B681" s="61"/>
      <c r="C681" s="20"/>
      <c r="D681" s="20"/>
      <c r="E681" s="60"/>
      <c r="F681" s="20"/>
      <c r="G681" s="20"/>
      <c r="H681" s="20"/>
      <c r="I681" s="62" t="str">
        <f>IF(AND(MX[[#This Row],[面积]]="",MX[[#This Row],[单价]]=""),"",MX[[#This Row],[面积]]*MX[[#This Row],[单价]])</f>
        <v/>
      </c>
      <c r="J681" s="20"/>
      <c r="K681" s="63"/>
      <c r="L681" s="62" t="str">
        <f>IF(MX[[#This Row],[总价]]="","",MX[[#This Row],[总价]]-MX[[#This Row],[首期]])</f>
        <v/>
      </c>
      <c r="M681" s="20"/>
      <c r="N681" s="20"/>
    </row>
    <row r="682" customHeight="1" spans="2:14">
      <c r="B682" s="61"/>
      <c r="C682" s="20"/>
      <c r="D682" s="20"/>
      <c r="E682" s="60"/>
      <c r="F682" s="20"/>
      <c r="G682" s="20"/>
      <c r="H682" s="20"/>
      <c r="I682" s="62" t="str">
        <f>IF(AND(MX[[#This Row],[面积]]="",MX[[#This Row],[单价]]=""),"",MX[[#This Row],[面积]]*MX[[#This Row],[单价]])</f>
        <v/>
      </c>
      <c r="J682" s="20"/>
      <c r="K682" s="63"/>
      <c r="L682" s="62" t="str">
        <f>IF(MX[[#This Row],[总价]]="","",MX[[#This Row],[总价]]-MX[[#This Row],[首期]])</f>
        <v/>
      </c>
      <c r="M682" s="20"/>
      <c r="N682" s="20"/>
    </row>
    <row r="683" customHeight="1" spans="2:14">
      <c r="B683" s="61"/>
      <c r="C683" s="20"/>
      <c r="D683" s="20"/>
      <c r="E683" s="60"/>
      <c r="F683" s="20"/>
      <c r="G683" s="20"/>
      <c r="H683" s="20"/>
      <c r="I683" s="62" t="str">
        <f>IF(AND(MX[[#This Row],[面积]]="",MX[[#This Row],[单价]]=""),"",MX[[#This Row],[面积]]*MX[[#This Row],[单价]])</f>
        <v/>
      </c>
      <c r="J683" s="20"/>
      <c r="K683" s="63"/>
      <c r="L683" s="62" t="str">
        <f>IF(MX[[#This Row],[总价]]="","",MX[[#This Row],[总价]]-MX[[#This Row],[首期]])</f>
        <v/>
      </c>
      <c r="M683" s="20"/>
      <c r="N683" s="20"/>
    </row>
    <row r="684" customHeight="1" spans="2:14">
      <c r="B684" s="61"/>
      <c r="C684" s="20"/>
      <c r="D684" s="20"/>
      <c r="E684" s="60"/>
      <c r="F684" s="20"/>
      <c r="G684" s="20"/>
      <c r="H684" s="20"/>
      <c r="I684" s="62" t="str">
        <f>IF(AND(MX[[#This Row],[面积]]="",MX[[#This Row],[单价]]=""),"",MX[[#This Row],[面积]]*MX[[#This Row],[单价]])</f>
        <v/>
      </c>
      <c r="J684" s="20"/>
      <c r="K684" s="63"/>
      <c r="L684" s="62" t="str">
        <f>IF(MX[[#This Row],[总价]]="","",MX[[#This Row],[总价]]-MX[[#This Row],[首期]])</f>
        <v/>
      </c>
      <c r="M684" s="20"/>
      <c r="N684" s="20"/>
    </row>
    <row r="685" customHeight="1" spans="2:14">
      <c r="B685" s="61"/>
      <c r="C685" s="20"/>
      <c r="D685" s="20"/>
      <c r="E685" s="60"/>
      <c r="F685" s="20"/>
      <c r="G685" s="20"/>
      <c r="H685" s="20"/>
      <c r="I685" s="62" t="str">
        <f>IF(AND(MX[[#This Row],[面积]]="",MX[[#This Row],[单价]]=""),"",MX[[#This Row],[面积]]*MX[[#This Row],[单价]])</f>
        <v/>
      </c>
      <c r="J685" s="20"/>
      <c r="K685" s="63"/>
      <c r="L685" s="62" t="str">
        <f>IF(MX[[#This Row],[总价]]="","",MX[[#This Row],[总价]]-MX[[#This Row],[首期]])</f>
        <v/>
      </c>
      <c r="M685" s="20"/>
      <c r="N685" s="20"/>
    </row>
    <row r="686" customHeight="1" spans="2:14">
      <c r="B686" s="61"/>
      <c r="C686" s="20"/>
      <c r="D686" s="20"/>
      <c r="E686" s="60"/>
      <c r="F686" s="20"/>
      <c r="G686" s="20"/>
      <c r="H686" s="20"/>
      <c r="I686" s="62" t="str">
        <f>IF(AND(MX[[#This Row],[面积]]="",MX[[#This Row],[单价]]=""),"",MX[[#This Row],[面积]]*MX[[#This Row],[单价]])</f>
        <v/>
      </c>
      <c r="J686" s="20"/>
      <c r="K686" s="63"/>
      <c r="L686" s="62" t="str">
        <f>IF(MX[[#This Row],[总价]]="","",MX[[#This Row],[总价]]-MX[[#This Row],[首期]])</f>
        <v/>
      </c>
      <c r="M686" s="20"/>
      <c r="N686" s="20"/>
    </row>
    <row r="687" customHeight="1" spans="2:14">
      <c r="B687" s="61"/>
      <c r="C687" s="20"/>
      <c r="D687" s="20"/>
      <c r="E687" s="60"/>
      <c r="F687" s="20"/>
      <c r="G687" s="20"/>
      <c r="H687" s="20"/>
      <c r="I687" s="62" t="str">
        <f>IF(AND(MX[[#This Row],[面积]]="",MX[[#This Row],[单价]]=""),"",MX[[#This Row],[面积]]*MX[[#This Row],[单价]])</f>
        <v/>
      </c>
      <c r="J687" s="20"/>
      <c r="K687" s="63"/>
      <c r="L687" s="62" t="str">
        <f>IF(MX[[#This Row],[总价]]="","",MX[[#This Row],[总价]]-MX[[#This Row],[首期]])</f>
        <v/>
      </c>
      <c r="M687" s="20"/>
      <c r="N687" s="20"/>
    </row>
    <row r="688" customHeight="1" spans="2:14">
      <c r="B688" s="61"/>
      <c r="C688" s="20"/>
      <c r="D688" s="20"/>
      <c r="E688" s="60"/>
      <c r="F688" s="20"/>
      <c r="G688" s="20"/>
      <c r="H688" s="20"/>
      <c r="I688" s="62" t="str">
        <f>IF(AND(MX[[#This Row],[面积]]="",MX[[#This Row],[单价]]=""),"",MX[[#This Row],[面积]]*MX[[#This Row],[单价]])</f>
        <v/>
      </c>
      <c r="J688" s="20"/>
      <c r="K688" s="63"/>
      <c r="L688" s="62" t="str">
        <f>IF(MX[[#This Row],[总价]]="","",MX[[#This Row],[总价]]-MX[[#This Row],[首期]])</f>
        <v/>
      </c>
      <c r="M688" s="20"/>
      <c r="N688" s="20"/>
    </row>
    <row r="689" customHeight="1" spans="2:14">
      <c r="B689" s="61"/>
      <c r="C689" s="20"/>
      <c r="D689" s="20"/>
      <c r="E689" s="60"/>
      <c r="F689" s="20"/>
      <c r="G689" s="20"/>
      <c r="H689" s="20"/>
      <c r="I689" s="62" t="str">
        <f>IF(AND(MX[[#This Row],[面积]]="",MX[[#This Row],[单价]]=""),"",MX[[#This Row],[面积]]*MX[[#This Row],[单价]])</f>
        <v/>
      </c>
      <c r="J689" s="20"/>
      <c r="K689" s="63"/>
      <c r="L689" s="62" t="str">
        <f>IF(MX[[#This Row],[总价]]="","",MX[[#This Row],[总价]]-MX[[#This Row],[首期]])</f>
        <v/>
      </c>
      <c r="M689" s="20"/>
      <c r="N689" s="20"/>
    </row>
    <row r="690" customHeight="1" spans="2:14">
      <c r="B690" s="61"/>
      <c r="C690" s="20"/>
      <c r="D690" s="20"/>
      <c r="E690" s="60"/>
      <c r="F690" s="20"/>
      <c r="G690" s="20"/>
      <c r="H690" s="20"/>
      <c r="I690" s="62" t="str">
        <f>IF(AND(MX[[#This Row],[面积]]="",MX[[#This Row],[单价]]=""),"",MX[[#This Row],[面积]]*MX[[#This Row],[单价]])</f>
        <v/>
      </c>
      <c r="J690" s="20"/>
      <c r="K690" s="63"/>
      <c r="L690" s="62" t="str">
        <f>IF(MX[[#This Row],[总价]]="","",MX[[#This Row],[总价]]-MX[[#This Row],[首期]])</f>
        <v/>
      </c>
      <c r="M690" s="20"/>
      <c r="N690" s="20"/>
    </row>
    <row r="691" customHeight="1" spans="2:14">
      <c r="B691" s="61"/>
      <c r="C691" s="20"/>
      <c r="D691" s="20"/>
      <c r="E691" s="60"/>
      <c r="F691" s="20"/>
      <c r="G691" s="20"/>
      <c r="H691" s="20"/>
      <c r="I691" s="62" t="str">
        <f>IF(AND(MX[[#This Row],[面积]]="",MX[[#This Row],[单价]]=""),"",MX[[#This Row],[面积]]*MX[[#This Row],[单价]])</f>
        <v/>
      </c>
      <c r="J691" s="20"/>
      <c r="K691" s="63"/>
      <c r="L691" s="62" t="str">
        <f>IF(MX[[#This Row],[总价]]="","",MX[[#This Row],[总价]]-MX[[#This Row],[首期]])</f>
        <v/>
      </c>
      <c r="M691" s="20"/>
      <c r="N691" s="20"/>
    </row>
    <row r="692" customHeight="1" spans="2:14">
      <c r="B692" s="61"/>
      <c r="C692" s="20"/>
      <c r="D692" s="20"/>
      <c r="E692" s="60"/>
      <c r="F692" s="20"/>
      <c r="G692" s="20"/>
      <c r="H692" s="20"/>
      <c r="I692" s="62" t="str">
        <f>IF(AND(MX[[#This Row],[面积]]="",MX[[#This Row],[单价]]=""),"",MX[[#This Row],[面积]]*MX[[#This Row],[单价]])</f>
        <v/>
      </c>
      <c r="J692" s="20"/>
      <c r="K692" s="63"/>
      <c r="L692" s="62" t="str">
        <f>IF(MX[[#This Row],[总价]]="","",MX[[#This Row],[总价]]-MX[[#This Row],[首期]])</f>
        <v/>
      </c>
      <c r="M692" s="20"/>
      <c r="N692" s="20"/>
    </row>
    <row r="693" customHeight="1" spans="2:14">
      <c r="B693" s="61"/>
      <c r="C693" s="20"/>
      <c r="D693" s="20"/>
      <c r="E693" s="60"/>
      <c r="F693" s="20"/>
      <c r="G693" s="20"/>
      <c r="H693" s="20"/>
      <c r="I693" s="62" t="str">
        <f>IF(AND(MX[[#This Row],[面积]]="",MX[[#This Row],[单价]]=""),"",MX[[#This Row],[面积]]*MX[[#This Row],[单价]])</f>
        <v/>
      </c>
      <c r="J693" s="20"/>
      <c r="K693" s="63"/>
      <c r="L693" s="62" t="str">
        <f>IF(MX[[#This Row],[总价]]="","",MX[[#This Row],[总价]]-MX[[#This Row],[首期]])</f>
        <v/>
      </c>
      <c r="M693" s="20"/>
      <c r="N693" s="20"/>
    </row>
    <row r="694" customHeight="1" spans="2:14">
      <c r="B694" s="61"/>
      <c r="C694" s="20"/>
      <c r="D694" s="20"/>
      <c r="E694" s="60"/>
      <c r="F694" s="20"/>
      <c r="G694" s="20"/>
      <c r="H694" s="20"/>
      <c r="I694" s="62" t="str">
        <f>IF(AND(MX[[#This Row],[面积]]="",MX[[#This Row],[单价]]=""),"",MX[[#This Row],[面积]]*MX[[#This Row],[单价]])</f>
        <v/>
      </c>
      <c r="J694" s="20"/>
      <c r="K694" s="63"/>
      <c r="L694" s="62" t="str">
        <f>IF(MX[[#This Row],[总价]]="","",MX[[#This Row],[总价]]-MX[[#This Row],[首期]])</f>
        <v/>
      </c>
      <c r="M694" s="20"/>
      <c r="N694" s="20"/>
    </row>
    <row r="695" customHeight="1" spans="2:14">
      <c r="B695" s="61"/>
      <c r="C695" s="20"/>
      <c r="D695" s="20"/>
      <c r="E695" s="60"/>
      <c r="F695" s="20"/>
      <c r="G695" s="20"/>
      <c r="H695" s="20"/>
      <c r="I695" s="62" t="str">
        <f>IF(AND(MX[[#This Row],[面积]]="",MX[[#This Row],[单价]]=""),"",MX[[#This Row],[面积]]*MX[[#This Row],[单价]])</f>
        <v/>
      </c>
      <c r="J695" s="20"/>
      <c r="K695" s="63"/>
      <c r="L695" s="62" t="str">
        <f>IF(MX[[#This Row],[总价]]="","",MX[[#This Row],[总价]]-MX[[#This Row],[首期]])</f>
        <v/>
      </c>
      <c r="M695" s="20"/>
      <c r="N695" s="20"/>
    </row>
    <row r="696" customHeight="1" spans="2:14">
      <c r="B696" s="61"/>
      <c r="C696" s="20"/>
      <c r="D696" s="20"/>
      <c r="E696" s="60"/>
      <c r="F696" s="20"/>
      <c r="G696" s="20"/>
      <c r="H696" s="20"/>
      <c r="I696" s="62" t="str">
        <f>IF(AND(MX[[#This Row],[面积]]="",MX[[#This Row],[单价]]=""),"",MX[[#This Row],[面积]]*MX[[#This Row],[单价]])</f>
        <v/>
      </c>
      <c r="J696" s="20"/>
      <c r="K696" s="63"/>
      <c r="L696" s="62" t="str">
        <f>IF(MX[[#This Row],[总价]]="","",MX[[#This Row],[总价]]-MX[[#This Row],[首期]])</f>
        <v/>
      </c>
      <c r="M696" s="20"/>
      <c r="N696" s="20"/>
    </row>
    <row r="697" customHeight="1" spans="2:14">
      <c r="B697" s="61"/>
      <c r="C697" s="20"/>
      <c r="D697" s="20"/>
      <c r="E697" s="60"/>
      <c r="F697" s="20"/>
      <c r="G697" s="20"/>
      <c r="H697" s="20"/>
      <c r="I697" s="62" t="str">
        <f>IF(AND(MX[[#This Row],[面积]]="",MX[[#This Row],[单价]]=""),"",MX[[#This Row],[面积]]*MX[[#This Row],[单价]])</f>
        <v/>
      </c>
      <c r="J697" s="20"/>
      <c r="K697" s="63"/>
      <c r="L697" s="62" t="str">
        <f>IF(MX[[#This Row],[总价]]="","",MX[[#This Row],[总价]]-MX[[#This Row],[首期]])</f>
        <v/>
      </c>
      <c r="M697" s="20"/>
      <c r="N697" s="20"/>
    </row>
    <row r="698" customHeight="1" spans="2:14">
      <c r="B698" s="61"/>
      <c r="C698" s="20"/>
      <c r="D698" s="20"/>
      <c r="E698" s="60"/>
      <c r="F698" s="20"/>
      <c r="G698" s="20"/>
      <c r="H698" s="20"/>
      <c r="I698" s="62" t="str">
        <f>IF(AND(MX[[#This Row],[面积]]="",MX[[#This Row],[单价]]=""),"",MX[[#This Row],[面积]]*MX[[#This Row],[单价]])</f>
        <v/>
      </c>
      <c r="J698" s="20"/>
      <c r="K698" s="63"/>
      <c r="L698" s="62" t="str">
        <f>IF(MX[[#This Row],[总价]]="","",MX[[#This Row],[总价]]-MX[[#This Row],[首期]])</f>
        <v/>
      </c>
      <c r="M698" s="20"/>
      <c r="N698" s="20"/>
    </row>
    <row r="699" customHeight="1" spans="2:14">
      <c r="B699" s="61"/>
      <c r="C699" s="20"/>
      <c r="D699" s="20"/>
      <c r="E699" s="60"/>
      <c r="F699" s="20"/>
      <c r="G699" s="20"/>
      <c r="H699" s="20"/>
      <c r="I699" s="62" t="str">
        <f>IF(AND(MX[[#This Row],[面积]]="",MX[[#This Row],[单价]]=""),"",MX[[#This Row],[面积]]*MX[[#This Row],[单价]])</f>
        <v/>
      </c>
      <c r="J699" s="20"/>
      <c r="K699" s="63"/>
      <c r="L699" s="62" t="str">
        <f>IF(MX[[#This Row],[总价]]="","",MX[[#This Row],[总价]]-MX[[#This Row],[首期]])</f>
        <v/>
      </c>
      <c r="M699" s="20"/>
      <c r="N699" s="20"/>
    </row>
    <row r="700" customHeight="1" spans="2:14">
      <c r="B700" s="61"/>
      <c r="C700" s="20"/>
      <c r="D700" s="20"/>
      <c r="E700" s="60"/>
      <c r="F700" s="20"/>
      <c r="G700" s="20"/>
      <c r="H700" s="20"/>
      <c r="I700" s="62" t="str">
        <f>IF(AND(MX[[#This Row],[面积]]="",MX[[#This Row],[单价]]=""),"",MX[[#This Row],[面积]]*MX[[#This Row],[单价]])</f>
        <v/>
      </c>
      <c r="J700" s="20"/>
      <c r="K700" s="63"/>
      <c r="L700" s="62" t="str">
        <f>IF(MX[[#This Row],[总价]]="","",MX[[#This Row],[总价]]-MX[[#This Row],[首期]])</f>
        <v/>
      </c>
      <c r="M700" s="20"/>
      <c r="N700" s="20"/>
    </row>
    <row r="701" customHeight="1" spans="2:14">
      <c r="B701" s="61"/>
      <c r="C701" s="20"/>
      <c r="D701" s="20"/>
      <c r="E701" s="60"/>
      <c r="F701" s="20"/>
      <c r="G701" s="20"/>
      <c r="H701" s="20"/>
      <c r="I701" s="62" t="str">
        <f>IF(AND(MX[[#This Row],[面积]]="",MX[[#This Row],[单价]]=""),"",MX[[#This Row],[面积]]*MX[[#This Row],[单价]])</f>
        <v/>
      </c>
      <c r="J701" s="20"/>
      <c r="K701" s="63"/>
      <c r="L701" s="62" t="str">
        <f>IF(MX[[#This Row],[总价]]="","",MX[[#This Row],[总价]]-MX[[#This Row],[首期]])</f>
        <v/>
      </c>
      <c r="M701" s="20"/>
      <c r="N701" s="20"/>
    </row>
    <row r="702" customHeight="1" spans="2:14">
      <c r="B702" s="61"/>
      <c r="C702" s="20"/>
      <c r="D702" s="20"/>
      <c r="E702" s="60"/>
      <c r="F702" s="20"/>
      <c r="G702" s="20"/>
      <c r="H702" s="20"/>
      <c r="I702" s="62" t="str">
        <f>IF(AND(MX[[#This Row],[面积]]="",MX[[#This Row],[单价]]=""),"",MX[[#This Row],[面积]]*MX[[#This Row],[单价]])</f>
        <v/>
      </c>
      <c r="J702" s="20"/>
      <c r="K702" s="63"/>
      <c r="L702" s="62" t="str">
        <f>IF(MX[[#This Row],[总价]]="","",MX[[#This Row],[总价]]-MX[[#This Row],[首期]])</f>
        <v/>
      </c>
      <c r="M702" s="20"/>
      <c r="N702" s="20"/>
    </row>
    <row r="703" customHeight="1" spans="2:14">
      <c r="B703" s="61"/>
      <c r="C703" s="20"/>
      <c r="D703" s="20"/>
      <c r="E703" s="60"/>
      <c r="F703" s="20"/>
      <c r="G703" s="20"/>
      <c r="H703" s="20"/>
      <c r="I703" s="62" t="str">
        <f>IF(AND(MX[[#This Row],[面积]]="",MX[[#This Row],[单价]]=""),"",MX[[#This Row],[面积]]*MX[[#This Row],[单价]])</f>
        <v/>
      </c>
      <c r="J703" s="20"/>
      <c r="K703" s="63"/>
      <c r="L703" s="62" t="str">
        <f>IF(MX[[#This Row],[总价]]="","",MX[[#This Row],[总价]]-MX[[#This Row],[首期]])</f>
        <v/>
      </c>
      <c r="M703" s="20"/>
      <c r="N703" s="20"/>
    </row>
    <row r="704" customHeight="1" spans="2:14">
      <c r="B704" s="61"/>
      <c r="C704" s="20"/>
      <c r="D704" s="20"/>
      <c r="E704" s="60"/>
      <c r="F704" s="20"/>
      <c r="G704" s="20"/>
      <c r="H704" s="20"/>
      <c r="I704" s="62" t="str">
        <f>IF(AND(MX[[#This Row],[面积]]="",MX[[#This Row],[单价]]=""),"",MX[[#This Row],[面积]]*MX[[#This Row],[单价]])</f>
        <v/>
      </c>
      <c r="J704" s="20"/>
      <c r="K704" s="63"/>
      <c r="L704" s="62" t="str">
        <f>IF(MX[[#This Row],[总价]]="","",MX[[#This Row],[总价]]-MX[[#This Row],[首期]])</f>
        <v/>
      </c>
      <c r="M704" s="20"/>
      <c r="N704" s="20"/>
    </row>
    <row r="705" customHeight="1" spans="2:14">
      <c r="B705" s="61"/>
      <c r="C705" s="20"/>
      <c r="D705" s="20"/>
      <c r="E705" s="60"/>
      <c r="F705" s="20"/>
      <c r="G705" s="20"/>
      <c r="H705" s="20"/>
      <c r="I705" s="62" t="str">
        <f>IF(AND(MX[[#This Row],[面积]]="",MX[[#This Row],[单价]]=""),"",MX[[#This Row],[面积]]*MX[[#This Row],[单价]])</f>
        <v/>
      </c>
      <c r="J705" s="20"/>
      <c r="K705" s="63"/>
      <c r="L705" s="62" t="str">
        <f>IF(MX[[#This Row],[总价]]="","",MX[[#This Row],[总价]]-MX[[#This Row],[首期]])</f>
        <v/>
      </c>
      <c r="M705" s="20"/>
      <c r="N705" s="20"/>
    </row>
    <row r="706" customHeight="1" spans="2:14">
      <c r="B706" s="61"/>
      <c r="C706" s="20"/>
      <c r="D706" s="20"/>
      <c r="E706" s="60"/>
      <c r="F706" s="20"/>
      <c r="G706" s="20"/>
      <c r="H706" s="20"/>
      <c r="I706" s="62" t="str">
        <f>IF(AND(MX[[#This Row],[面积]]="",MX[[#This Row],[单价]]=""),"",MX[[#This Row],[面积]]*MX[[#This Row],[单价]])</f>
        <v/>
      </c>
      <c r="J706" s="20"/>
      <c r="K706" s="63"/>
      <c r="L706" s="62" t="str">
        <f>IF(MX[[#This Row],[总价]]="","",MX[[#This Row],[总价]]-MX[[#This Row],[首期]])</f>
        <v/>
      </c>
      <c r="M706" s="20"/>
      <c r="N706" s="20"/>
    </row>
    <row r="707" customHeight="1" spans="2:14">
      <c r="B707" s="61"/>
      <c r="C707" s="20"/>
      <c r="D707" s="20"/>
      <c r="E707" s="60"/>
      <c r="F707" s="20"/>
      <c r="G707" s="20"/>
      <c r="H707" s="20"/>
      <c r="I707" s="62" t="str">
        <f>IF(AND(MX[[#This Row],[面积]]="",MX[[#This Row],[单价]]=""),"",MX[[#This Row],[面积]]*MX[[#This Row],[单价]])</f>
        <v/>
      </c>
      <c r="J707" s="20"/>
      <c r="K707" s="63"/>
      <c r="L707" s="62" t="str">
        <f>IF(MX[[#This Row],[总价]]="","",MX[[#This Row],[总价]]-MX[[#This Row],[首期]])</f>
        <v/>
      </c>
      <c r="M707" s="20"/>
      <c r="N707" s="20"/>
    </row>
    <row r="708" customHeight="1" spans="2:14">
      <c r="B708" s="61"/>
      <c r="C708" s="20"/>
      <c r="D708" s="20"/>
      <c r="E708" s="60"/>
      <c r="F708" s="20"/>
      <c r="G708" s="20"/>
      <c r="H708" s="20"/>
      <c r="I708" s="62" t="str">
        <f>IF(AND(MX[[#This Row],[面积]]="",MX[[#This Row],[单价]]=""),"",MX[[#This Row],[面积]]*MX[[#This Row],[单价]])</f>
        <v/>
      </c>
      <c r="J708" s="20"/>
      <c r="K708" s="63"/>
      <c r="L708" s="62" t="str">
        <f>IF(MX[[#This Row],[总价]]="","",MX[[#This Row],[总价]]-MX[[#This Row],[首期]])</f>
        <v/>
      </c>
      <c r="M708" s="20"/>
      <c r="N708" s="20"/>
    </row>
    <row r="709" customHeight="1" spans="2:14">
      <c r="B709" s="61"/>
      <c r="C709" s="20"/>
      <c r="D709" s="20"/>
      <c r="E709" s="60"/>
      <c r="F709" s="20"/>
      <c r="G709" s="20"/>
      <c r="H709" s="20"/>
      <c r="I709" s="62" t="str">
        <f>IF(AND(MX[[#This Row],[面积]]="",MX[[#This Row],[单价]]=""),"",MX[[#This Row],[面积]]*MX[[#This Row],[单价]])</f>
        <v/>
      </c>
      <c r="J709" s="20"/>
      <c r="K709" s="63"/>
      <c r="L709" s="62" t="str">
        <f>IF(MX[[#This Row],[总价]]="","",MX[[#This Row],[总价]]-MX[[#This Row],[首期]])</f>
        <v/>
      </c>
      <c r="M709" s="20"/>
      <c r="N709" s="20"/>
    </row>
    <row r="710" customHeight="1" spans="2:14">
      <c r="B710" s="61"/>
      <c r="C710" s="20"/>
      <c r="D710" s="20"/>
      <c r="E710" s="60"/>
      <c r="F710" s="20"/>
      <c r="G710" s="20"/>
      <c r="H710" s="20"/>
      <c r="I710" s="62" t="str">
        <f>IF(AND(MX[[#This Row],[面积]]="",MX[[#This Row],[单价]]=""),"",MX[[#This Row],[面积]]*MX[[#This Row],[单价]])</f>
        <v/>
      </c>
      <c r="J710" s="20"/>
      <c r="K710" s="63"/>
      <c r="L710" s="62" t="str">
        <f>IF(MX[[#This Row],[总价]]="","",MX[[#This Row],[总价]]-MX[[#This Row],[首期]])</f>
        <v/>
      </c>
      <c r="M710" s="20"/>
      <c r="N710" s="20"/>
    </row>
    <row r="711" customHeight="1" spans="2:14">
      <c r="B711" s="61"/>
      <c r="C711" s="20"/>
      <c r="D711" s="20"/>
      <c r="E711" s="60"/>
      <c r="F711" s="20"/>
      <c r="G711" s="20"/>
      <c r="H711" s="20"/>
      <c r="I711" s="62" t="str">
        <f>IF(AND(MX[[#This Row],[面积]]="",MX[[#This Row],[单价]]=""),"",MX[[#This Row],[面积]]*MX[[#This Row],[单价]])</f>
        <v/>
      </c>
      <c r="J711" s="20"/>
      <c r="K711" s="63"/>
      <c r="L711" s="62" t="str">
        <f>IF(MX[[#This Row],[总价]]="","",MX[[#This Row],[总价]]-MX[[#This Row],[首期]])</f>
        <v/>
      </c>
      <c r="M711" s="20"/>
      <c r="N711" s="20"/>
    </row>
    <row r="712" customHeight="1" spans="2:14">
      <c r="B712" s="61"/>
      <c r="C712" s="20"/>
      <c r="D712" s="20"/>
      <c r="E712" s="60"/>
      <c r="F712" s="20"/>
      <c r="G712" s="20"/>
      <c r="H712" s="20"/>
      <c r="I712" s="62" t="str">
        <f>IF(AND(MX[[#This Row],[面积]]="",MX[[#This Row],[单价]]=""),"",MX[[#This Row],[面积]]*MX[[#This Row],[单价]])</f>
        <v/>
      </c>
      <c r="J712" s="20"/>
      <c r="K712" s="63"/>
      <c r="L712" s="62" t="str">
        <f>IF(MX[[#This Row],[总价]]="","",MX[[#This Row],[总价]]-MX[[#This Row],[首期]])</f>
        <v/>
      </c>
      <c r="M712" s="20"/>
      <c r="N712" s="20"/>
    </row>
    <row r="713" customHeight="1" spans="2:14">
      <c r="B713" s="61"/>
      <c r="C713" s="20"/>
      <c r="D713" s="20"/>
      <c r="E713" s="60"/>
      <c r="F713" s="20"/>
      <c r="G713" s="20"/>
      <c r="H713" s="20"/>
      <c r="I713" s="62" t="str">
        <f>IF(AND(MX[[#This Row],[面积]]="",MX[[#This Row],[单价]]=""),"",MX[[#This Row],[面积]]*MX[[#This Row],[单价]])</f>
        <v/>
      </c>
      <c r="J713" s="20"/>
      <c r="K713" s="63"/>
      <c r="L713" s="62" t="str">
        <f>IF(MX[[#This Row],[总价]]="","",MX[[#This Row],[总价]]-MX[[#This Row],[首期]])</f>
        <v/>
      </c>
      <c r="M713" s="20"/>
      <c r="N713" s="20"/>
    </row>
    <row r="714" customHeight="1" spans="2:14">
      <c r="B714" s="61"/>
      <c r="C714" s="20"/>
      <c r="D714" s="20"/>
      <c r="E714" s="60"/>
      <c r="F714" s="20"/>
      <c r="G714" s="20"/>
      <c r="H714" s="20"/>
      <c r="I714" s="62" t="str">
        <f>IF(AND(MX[[#This Row],[面积]]="",MX[[#This Row],[单价]]=""),"",MX[[#This Row],[面积]]*MX[[#This Row],[单价]])</f>
        <v/>
      </c>
      <c r="J714" s="20"/>
      <c r="K714" s="63"/>
      <c r="L714" s="62" t="str">
        <f>IF(MX[[#This Row],[总价]]="","",MX[[#This Row],[总价]]-MX[[#This Row],[首期]])</f>
        <v/>
      </c>
      <c r="M714" s="20"/>
      <c r="N714" s="20"/>
    </row>
    <row r="715" customHeight="1" spans="2:14">
      <c r="B715" s="61"/>
      <c r="C715" s="20"/>
      <c r="D715" s="20"/>
      <c r="E715" s="60"/>
      <c r="F715" s="20"/>
      <c r="G715" s="20"/>
      <c r="H715" s="20"/>
      <c r="I715" s="62" t="str">
        <f>IF(AND(MX[[#This Row],[面积]]="",MX[[#This Row],[单价]]=""),"",MX[[#This Row],[面积]]*MX[[#This Row],[单价]])</f>
        <v/>
      </c>
      <c r="J715" s="20"/>
      <c r="K715" s="63"/>
      <c r="L715" s="62" t="str">
        <f>IF(MX[[#This Row],[总价]]="","",MX[[#This Row],[总价]]-MX[[#This Row],[首期]])</f>
        <v/>
      </c>
      <c r="M715" s="20"/>
      <c r="N715" s="20"/>
    </row>
    <row r="716" customHeight="1" spans="2:14">
      <c r="B716" s="61"/>
      <c r="C716" s="20"/>
      <c r="D716" s="20"/>
      <c r="E716" s="60"/>
      <c r="F716" s="20"/>
      <c r="G716" s="20"/>
      <c r="H716" s="20"/>
      <c r="I716" s="62" t="str">
        <f>IF(AND(MX[[#This Row],[面积]]="",MX[[#This Row],[单价]]=""),"",MX[[#This Row],[面积]]*MX[[#This Row],[单价]])</f>
        <v/>
      </c>
      <c r="J716" s="20"/>
      <c r="K716" s="63"/>
      <c r="L716" s="62" t="str">
        <f>IF(MX[[#This Row],[总价]]="","",MX[[#This Row],[总价]]-MX[[#This Row],[首期]])</f>
        <v/>
      </c>
      <c r="M716" s="20"/>
      <c r="N716" s="20"/>
    </row>
    <row r="717" customHeight="1" spans="2:14">
      <c r="B717" s="61"/>
      <c r="C717" s="20"/>
      <c r="D717" s="20"/>
      <c r="E717" s="60"/>
      <c r="F717" s="20"/>
      <c r="G717" s="20"/>
      <c r="H717" s="20"/>
      <c r="I717" s="62" t="str">
        <f>IF(AND(MX[[#This Row],[面积]]="",MX[[#This Row],[单价]]=""),"",MX[[#This Row],[面积]]*MX[[#This Row],[单价]])</f>
        <v/>
      </c>
      <c r="J717" s="20"/>
      <c r="K717" s="63"/>
      <c r="L717" s="62" t="str">
        <f>IF(MX[[#This Row],[总价]]="","",MX[[#This Row],[总价]]-MX[[#This Row],[首期]])</f>
        <v/>
      </c>
      <c r="M717" s="20"/>
      <c r="N717" s="20"/>
    </row>
    <row r="718" customHeight="1" spans="2:14">
      <c r="B718" s="61"/>
      <c r="C718" s="20"/>
      <c r="D718" s="20"/>
      <c r="E718" s="60"/>
      <c r="F718" s="20"/>
      <c r="G718" s="20"/>
      <c r="H718" s="20"/>
      <c r="I718" s="62" t="str">
        <f>IF(AND(MX[[#This Row],[面积]]="",MX[[#This Row],[单价]]=""),"",MX[[#This Row],[面积]]*MX[[#This Row],[单价]])</f>
        <v/>
      </c>
      <c r="J718" s="20"/>
      <c r="K718" s="63"/>
      <c r="L718" s="62" t="str">
        <f>IF(MX[[#This Row],[总价]]="","",MX[[#This Row],[总价]]-MX[[#This Row],[首期]])</f>
        <v/>
      </c>
      <c r="M718" s="20"/>
      <c r="N718" s="20"/>
    </row>
    <row r="719" customHeight="1" spans="2:14">
      <c r="B719" s="61"/>
      <c r="C719" s="20"/>
      <c r="D719" s="20"/>
      <c r="E719" s="60"/>
      <c r="F719" s="20"/>
      <c r="G719" s="20"/>
      <c r="H719" s="20"/>
      <c r="I719" s="62" t="str">
        <f>IF(AND(MX[[#This Row],[面积]]="",MX[[#This Row],[单价]]=""),"",MX[[#This Row],[面积]]*MX[[#This Row],[单价]])</f>
        <v/>
      </c>
      <c r="J719" s="20"/>
      <c r="K719" s="63"/>
      <c r="L719" s="62" t="str">
        <f>IF(MX[[#This Row],[总价]]="","",MX[[#This Row],[总价]]-MX[[#This Row],[首期]])</f>
        <v/>
      </c>
      <c r="M719" s="20"/>
      <c r="N719" s="20"/>
    </row>
    <row r="720" customHeight="1" spans="2:14">
      <c r="B720" s="61"/>
      <c r="C720" s="20"/>
      <c r="D720" s="20"/>
      <c r="E720" s="60"/>
      <c r="F720" s="20"/>
      <c r="G720" s="20"/>
      <c r="H720" s="20"/>
      <c r="I720" s="62" t="str">
        <f>IF(AND(MX[[#This Row],[面积]]="",MX[[#This Row],[单价]]=""),"",MX[[#This Row],[面积]]*MX[[#This Row],[单价]])</f>
        <v/>
      </c>
      <c r="J720" s="20"/>
      <c r="K720" s="63"/>
      <c r="L720" s="62" t="str">
        <f>IF(MX[[#This Row],[总价]]="","",MX[[#This Row],[总价]]-MX[[#This Row],[首期]])</f>
        <v/>
      </c>
      <c r="M720" s="20"/>
      <c r="N720" s="20"/>
    </row>
    <row r="721" customHeight="1" spans="2:14">
      <c r="B721" s="61"/>
      <c r="C721" s="20"/>
      <c r="D721" s="20"/>
      <c r="E721" s="60"/>
      <c r="F721" s="20"/>
      <c r="G721" s="20"/>
      <c r="H721" s="20"/>
      <c r="I721" s="62" t="str">
        <f>IF(AND(MX[[#This Row],[面积]]="",MX[[#This Row],[单价]]=""),"",MX[[#This Row],[面积]]*MX[[#This Row],[单价]])</f>
        <v/>
      </c>
      <c r="J721" s="20"/>
      <c r="K721" s="63"/>
      <c r="L721" s="62" t="str">
        <f>IF(MX[[#This Row],[总价]]="","",MX[[#This Row],[总价]]-MX[[#This Row],[首期]])</f>
        <v/>
      </c>
      <c r="M721" s="20"/>
      <c r="N721" s="20"/>
    </row>
    <row r="722" customHeight="1" spans="2:14">
      <c r="B722" s="61"/>
      <c r="C722" s="20"/>
      <c r="D722" s="20"/>
      <c r="E722" s="60"/>
      <c r="F722" s="20"/>
      <c r="G722" s="20"/>
      <c r="H722" s="20"/>
      <c r="I722" s="62" t="str">
        <f>IF(AND(MX[[#This Row],[面积]]="",MX[[#This Row],[单价]]=""),"",MX[[#This Row],[面积]]*MX[[#This Row],[单价]])</f>
        <v/>
      </c>
      <c r="J722" s="20"/>
      <c r="K722" s="63"/>
      <c r="L722" s="62" t="str">
        <f>IF(MX[[#This Row],[总价]]="","",MX[[#This Row],[总价]]-MX[[#This Row],[首期]])</f>
        <v/>
      </c>
      <c r="M722" s="20"/>
      <c r="N722" s="20"/>
    </row>
    <row r="723" customHeight="1" spans="2:14">
      <c r="B723" s="61"/>
      <c r="C723" s="20"/>
      <c r="D723" s="20"/>
      <c r="E723" s="60"/>
      <c r="F723" s="20"/>
      <c r="G723" s="20"/>
      <c r="H723" s="20"/>
      <c r="I723" s="62" t="str">
        <f>IF(AND(MX[[#This Row],[面积]]="",MX[[#This Row],[单价]]=""),"",MX[[#This Row],[面积]]*MX[[#This Row],[单价]])</f>
        <v/>
      </c>
      <c r="J723" s="20"/>
      <c r="K723" s="63"/>
      <c r="L723" s="62" t="str">
        <f>IF(MX[[#This Row],[总价]]="","",MX[[#This Row],[总价]]-MX[[#This Row],[首期]])</f>
        <v/>
      </c>
      <c r="M723" s="20"/>
      <c r="N723" s="20"/>
    </row>
    <row r="724" customHeight="1" spans="2:14">
      <c r="B724" s="61"/>
      <c r="C724" s="20"/>
      <c r="D724" s="20"/>
      <c r="E724" s="60"/>
      <c r="F724" s="20"/>
      <c r="G724" s="20"/>
      <c r="H724" s="20"/>
      <c r="I724" s="62" t="str">
        <f>IF(AND(MX[[#This Row],[面积]]="",MX[[#This Row],[单价]]=""),"",MX[[#This Row],[面积]]*MX[[#This Row],[单价]])</f>
        <v/>
      </c>
      <c r="J724" s="20"/>
      <c r="K724" s="63"/>
      <c r="L724" s="62" t="str">
        <f>IF(MX[[#This Row],[总价]]="","",MX[[#This Row],[总价]]-MX[[#This Row],[首期]])</f>
        <v/>
      </c>
      <c r="M724" s="20"/>
      <c r="N724" s="20"/>
    </row>
    <row r="725" customHeight="1" spans="2:14">
      <c r="B725" s="61"/>
      <c r="C725" s="20"/>
      <c r="D725" s="20"/>
      <c r="E725" s="60"/>
      <c r="F725" s="20"/>
      <c r="G725" s="20"/>
      <c r="H725" s="20"/>
      <c r="I725" s="62" t="str">
        <f>IF(AND(MX[[#This Row],[面积]]="",MX[[#This Row],[单价]]=""),"",MX[[#This Row],[面积]]*MX[[#This Row],[单价]])</f>
        <v/>
      </c>
      <c r="J725" s="20"/>
      <c r="K725" s="63"/>
      <c r="L725" s="62" t="str">
        <f>IF(MX[[#This Row],[总价]]="","",MX[[#This Row],[总价]]-MX[[#This Row],[首期]])</f>
        <v/>
      </c>
      <c r="M725" s="20"/>
      <c r="N725" s="20"/>
    </row>
    <row r="726" customHeight="1" spans="2:14">
      <c r="B726" s="61"/>
      <c r="C726" s="20"/>
      <c r="D726" s="20"/>
      <c r="E726" s="60"/>
      <c r="F726" s="20"/>
      <c r="G726" s="20"/>
      <c r="H726" s="20"/>
      <c r="I726" s="62" t="str">
        <f>IF(AND(MX[[#This Row],[面积]]="",MX[[#This Row],[单价]]=""),"",MX[[#This Row],[面积]]*MX[[#This Row],[单价]])</f>
        <v/>
      </c>
      <c r="J726" s="20"/>
      <c r="K726" s="63"/>
      <c r="L726" s="62" t="str">
        <f>IF(MX[[#This Row],[总价]]="","",MX[[#This Row],[总价]]-MX[[#This Row],[首期]])</f>
        <v/>
      </c>
      <c r="M726" s="20"/>
      <c r="N726" s="20"/>
    </row>
    <row r="727" customHeight="1" spans="2:14">
      <c r="B727" s="61"/>
      <c r="C727" s="20"/>
      <c r="D727" s="20"/>
      <c r="E727" s="60"/>
      <c r="F727" s="20"/>
      <c r="G727" s="20"/>
      <c r="H727" s="20"/>
      <c r="I727" s="62" t="str">
        <f>IF(AND(MX[[#This Row],[面积]]="",MX[[#This Row],[单价]]=""),"",MX[[#This Row],[面积]]*MX[[#This Row],[单价]])</f>
        <v/>
      </c>
      <c r="J727" s="20"/>
      <c r="K727" s="63"/>
      <c r="L727" s="62" t="str">
        <f>IF(MX[[#This Row],[总价]]="","",MX[[#This Row],[总价]]-MX[[#This Row],[首期]])</f>
        <v/>
      </c>
      <c r="M727" s="20"/>
      <c r="N727" s="20"/>
    </row>
    <row r="728" customHeight="1" spans="2:14">
      <c r="B728" s="61"/>
      <c r="C728" s="20"/>
      <c r="D728" s="20"/>
      <c r="E728" s="60"/>
      <c r="F728" s="20"/>
      <c r="G728" s="20"/>
      <c r="H728" s="20"/>
      <c r="I728" s="62" t="str">
        <f>IF(AND(MX[[#This Row],[面积]]="",MX[[#This Row],[单价]]=""),"",MX[[#This Row],[面积]]*MX[[#This Row],[单价]])</f>
        <v/>
      </c>
      <c r="J728" s="20"/>
      <c r="K728" s="63"/>
      <c r="L728" s="62" t="str">
        <f>IF(MX[[#This Row],[总价]]="","",MX[[#This Row],[总价]]-MX[[#This Row],[首期]])</f>
        <v/>
      </c>
      <c r="M728" s="20"/>
      <c r="N728" s="20"/>
    </row>
    <row r="729" customHeight="1" spans="2:14">
      <c r="B729" s="61"/>
      <c r="C729" s="20"/>
      <c r="D729" s="20"/>
      <c r="E729" s="60"/>
      <c r="F729" s="20"/>
      <c r="G729" s="20"/>
      <c r="H729" s="20"/>
      <c r="I729" s="62" t="str">
        <f>IF(AND(MX[[#This Row],[面积]]="",MX[[#This Row],[单价]]=""),"",MX[[#This Row],[面积]]*MX[[#This Row],[单价]])</f>
        <v/>
      </c>
      <c r="J729" s="20"/>
      <c r="K729" s="63"/>
      <c r="L729" s="62" t="str">
        <f>IF(MX[[#This Row],[总价]]="","",MX[[#This Row],[总价]]-MX[[#This Row],[首期]])</f>
        <v/>
      </c>
      <c r="M729" s="20"/>
      <c r="N729" s="20"/>
    </row>
    <row r="730" customHeight="1" spans="2:14">
      <c r="B730" s="61"/>
      <c r="C730" s="20"/>
      <c r="D730" s="20"/>
      <c r="E730" s="60"/>
      <c r="F730" s="20"/>
      <c r="G730" s="20"/>
      <c r="H730" s="20"/>
      <c r="I730" s="62" t="str">
        <f>IF(AND(MX[[#This Row],[面积]]="",MX[[#This Row],[单价]]=""),"",MX[[#This Row],[面积]]*MX[[#This Row],[单价]])</f>
        <v/>
      </c>
      <c r="J730" s="20"/>
      <c r="K730" s="63"/>
      <c r="L730" s="62" t="str">
        <f>IF(MX[[#This Row],[总价]]="","",MX[[#This Row],[总价]]-MX[[#This Row],[首期]])</f>
        <v/>
      </c>
      <c r="M730" s="20"/>
      <c r="N730" s="20"/>
    </row>
    <row r="731" customHeight="1" spans="2:14">
      <c r="B731" s="61"/>
      <c r="C731" s="20"/>
      <c r="D731" s="20"/>
      <c r="E731" s="60"/>
      <c r="F731" s="20"/>
      <c r="G731" s="20"/>
      <c r="H731" s="20"/>
      <c r="I731" s="62" t="str">
        <f>IF(AND(MX[[#This Row],[面积]]="",MX[[#This Row],[单价]]=""),"",MX[[#This Row],[面积]]*MX[[#This Row],[单价]])</f>
        <v/>
      </c>
      <c r="J731" s="20"/>
      <c r="K731" s="63"/>
      <c r="L731" s="62" t="str">
        <f>IF(MX[[#This Row],[总价]]="","",MX[[#This Row],[总价]]-MX[[#This Row],[首期]])</f>
        <v/>
      </c>
      <c r="M731" s="20"/>
      <c r="N731" s="20"/>
    </row>
    <row r="732" customHeight="1" spans="2:14">
      <c r="B732" s="61"/>
      <c r="C732" s="20"/>
      <c r="D732" s="20"/>
      <c r="E732" s="60"/>
      <c r="F732" s="20"/>
      <c r="G732" s="20"/>
      <c r="H732" s="20"/>
      <c r="I732" s="62" t="str">
        <f>IF(AND(MX[[#This Row],[面积]]="",MX[[#This Row],[单价]]=""),"",MX[[#This Row],[面积]]*MX[[#This Row],[单价]])</f>
        <v/>
      </c>
      <c r="J732" s="20"/>
      <c r="K732" s="63"/>
      <c r="L732" s="62" t="str">
        <f>IF(MX[[#This Row],[总价]]="","",MX[[#This Row],[总价]]-MX[[#This Row],[首期]])</f>
        <v/>
      </c>
      <c r="M732" s="20"/>
      <c r="N732" s="20"/>
    </row>
    <row r="733" customHeight="1" spans="2:14">
      <c r="B733" s="61"/>
      <c r="C733" s="20"/>
      <c r="D733" s="20"/>
      <c r="E733" s="60"/>
      <c r="F733" s="20"/>
      <c r="G733" s="20"/>
      <c r="H733" s="20"/>
      <c r="I733" s="62" t="str">
        <f>IF(AND(MX[[#This Row],[面积]]="",MX[[#This Row],[单价]]=""),"",MX[[#This Row],[面积]]*MX[[#This Row],[单价]])</f>
        <v/>
      </c>
      <c r="J733" s="20"/>
      <c r="K733" s="63"/>
      <c r="L733" s="62" t="str">
        <f>IF(MX[[#This Row],[总价]]="","",MX[[#This Row],[总价]]-MX[[#This Row],[首期]])</f>
        <v/>
      </c>
      <c r="M733" s="20"/>
      <c r="N733" s="20"/>
    </row>
    <row r="734" customHeight="1" spans="2:14">
      <c r="B734" s="61"/>
      <c r="C734" s="20"/>
      <c r="D734" s="20"/>
      <c r="E734" s="60"/>
      <c r="F734" s="20"/>
      <c r="G734" s="20"/>
      <c r="H734" s="20"/>
      <c r="I734" s="62" t="str">
        <f>IF(AND(MX[[#This Row],[面积]]="",MX[[#This Row],[单价]]=""),"",MX[[#This Row],[面积]]*MX[[#This Row],[单价]])</f>
        <v/>
      </c>
      <c r="J734" s="20"/>
      <c r="K734" s="63"/>
      <c r="L734" s="62" t="str">
        <f>IF(MX[[#This Row],[总价]]="","",MX[[#This Row],[总价]]-MX[[#This Row],[首期]])</f>
        <v/>
      </c>
      <c r="M734" s="20"/>
      <c r="N734" s="20"/>
    </row>
    <row r="735" customHeight="1" spans="2:14">
      <c r="B735" s="61"/>
      <c r="C735" s="20"/>
      <c r="D735" s="20"/>
      <c r="E735" s="60"/>
      <c r="F735" s="20"/>
      <c r="G735" s="20"/>
      <c r="H735" s="20"/>
      <c r="I735" s="62" t="str">
        <f>IF(AND(MX[[#This Row],[面积]]="",MX[[#This Row],[单价]]=""),"",MX[[#This Row],[面积]]*MX[[#This Row],[单价]])</f>
        <v/>
      </c>
      <c r="J735" s="20"/>
      <c r="K735" s="63"/>
      <c r="L735" s="62" t="str">
        <f>IF(MX[[#This Row],[总价]]="","",MX[[#This Row],[总价]]-MX[[#This Row],[首期]])</f>
        <v/>
      </c>
      <c r="M735" s="20"/>
      <c r="N735" s="20"/>
    </row>
    <row r="736" customHeight="1" spans="2:14">
      <c r="B736" s="61"/>
      <c r="C736" s="20"/>
      <c r="D736" s="20"/>
      <c r="E736" s="60"/>
      <c r="F736" s="20"/>
      <c r="G736" s="20"/>
      <c r="H736" s="20"/>
      <c r="I736" s="62" t="str">
        <f>IF(AND(MX[[#This Row],[面积]]="",MX[[#This Row],[单价]]=""),"",MX[[#This Row],[面积]]*MX[[#This Row],[单价]])</f>
        <v/>
      </c>
      <c r="J736" s="20"/>
      <c r="K736" s="63"/>
      <c r="L736" s="62" t="str">
        <f>IF(MX[[#This Row],[总价]]="","",MX[[#This Row],[总价]]-MX[[#This Row],[首期]])</f>
        <v/>
      </c>
      <c r="M736" s="20"/>
      <c r="N736" s="20"/>
    </row>
    <row r="737" customHeight="1" spans="2:14">
      <c r="B737" s="61"/>
      <c r="C737" s="20"/>
      <c r="D737" s="20"/>
      <c r="E737" s="60"/>
      <c r="F737" s="20"/>
      <c r="G737" s="20"/>
      <c r="H737" s="20"/>
      <c r="I737" s="62" t="str">
        <f>IF(AND(MX[[#This Row],[面积]]="",MX[[#This Row],[单价]]=""),"",MX[[#This Row],[面积]]*MX[[#This Row],[单价]])</f>
        <v/>
      </c>
      <c r="J737" s="20"/>
      <c r="K737" s="63"/>
      <c r="L737" s="62" t="str">
        <f>IF(MX[[#This Row],[总价]]="","",MX[[#This Row],[总价]]-MX[[#This Row],[首期]])</f>
        <v/>
      </c>
      <c r="M737" s="20"/>
      <c r="N737" s="20"/>
    </row>
    <row r="738" customHeight="1" spans="2:14">
      <c r="B738" s="61"/>
      <c r="C738" s="20"/>
      <c r="D738" s="20"/>
      <c r="E738" s="60"/>
      <c r="F738" s="20"/>
      <c r="G738" s="20"/>
      <c r="H738" s="20"/>
      <c r="I738" s="62" t="str">
        <f>IF(AND(MX[[#This Row],[面积]]="",MX[[#This Row],[单价]]=""),"",MX[[#This Row],[面积]]*MX[[#This Row],[单价]])</f>
        <v/>
      </c>
      <c r="J738" s="20"/>
      <c r="K738" s="63"/>
      <c r="L738" s="62" t="str">
        <f>IF(MX[[#This Row],[总价]]="","",MX[[#This Row],[总价]]-MX[[#This Row],[首期]])</f>
        <v/>
      </c>
      <c r="M738" s="20"/>
      <c r="N738" s="20"/>
    </row>
    <row r="739" customHeight="1" spans="2:14">
      <c r="B739" s="61"/>
      <c r="C739" s="20"/>
      <c r="D739" s="20"/>
      <c r="E739" s="60"/>
      <c r="F739" s="20"/>
      <c r="G739" s="20"/>
      <c r="H739" s="20"/>
      <c r="I739" s="62" t="str">
        <f>IF(AND(MX[[#This Row],[面积]]="",MX[[#This Row],[单价]]=""),"",MX[[#This Row],[面积]]*MX[[#This Row],[单价]])</f>
        <v/>
      </c>
      <c r="J739" s="20"/>
      <c r="K739" s="63"/>
      <c r="L739" s="62" t="str">
        <f>IF(MX[[#This Row],[总价]]="","",MX[[#This Row],[总价]]-MX[[#This Row],[首期]])</f>
        <v/>
      </c>
      <c r="M739" s="20"/>
      <c r="N739" s="20"/>
    </row>
    <row r="740" customHeight="1" spans="2:14">
      <c r="B740" s="61"/>
      <c r="C740" s="20"/>
      <c r="D740" s="20"/>
      <c r="E740" s="60"/>
      <c r="F740" s="20"/>
      <c r="G740" s="20"/>
      <c r="H740" s="20"/>
      <c r="I740" s="62" t="str">
        <f>IF(AND(MX[[#This Row],[面积]]="",MX[[#This Row],[单价]]=""),"",MX[[#This Row],[面积]]*MX[[#This Row],[单价]])</f>
        <v/>
      </c>
      <c r="J740" s="20"/>
      <c r="K740" s="63"/>
      <c r="L740" s="62" t="str">
        <f>IF(MX[[#This Row],[总价]]="","",MX[[#This Row],[总价]]-MX[[#This Row],[首期]])</f>
        <v/>
      </c>
      <c r="M740" s="20"/>
      <c r="N740" s="20"/>
    </row>
    <row r="741" customHeight="1" spans="2:14">
      <c r="B741" s="61"/>
      <c r="C741" s="20"/>
      <c r="D741" s="20"/>
      <c r="E741" s="60"/>
      <c r="F741" s="20"/>
      <c r="G741" s="20"/>
      <c r="H741" s="20"/>
      <c r="I741" s="62" t="str">
        <f>IF(AND(MX[[#This Row],[面积]]="",MX[[#This Row],[单价]]=""),"",MX[[#This Row],[面积]]*MX[[#This Row],[单价]])</f>
        <v/>
      </c>
      <c r="J741" s="20"/>
      <c r="K741" s="63"/>
      <c r="L741" s="62" t="str">
        <f>IF(MX[[#This Row],[总价]]="","",MX[[#This Row],[总价]]-MX[[#This Row],[首期]])</f>
        <v/>
      </c>
      <c r="M741" s="20"/>
      <c r="N741" s="20"/>
    </row>
    <row r="742" customHeight="1" spans="2:14">
      <c r="B742" s="61"/>
      <c r="C742" s="20"/>
      <c r="D742" s="20"/>
      <c r="E742" s="60"/>
      <c r="F742" s="20"/>
      <c r="G742" s="20"/>
      <c r="H742" s="20"/>
      <c r="I742" s="62" t="str">
        <f>IF(AND(MX[[#This Row],[面积]]="",MX[[#This Row],[单价]]=""),"",MX[[#This Row],[面积]]*MX[[#This Row],[单价]])</f>
        <v/>
      </c>
      <c r="J742" s="20"/>
      <c r="K742" s="63"/>
      <c r="L742" s="62" t="str">
        <f>IF(MX[[#This Row],[总价]]="","",MX[[#This Row],[总价]]-MX[[#This Row],[首期]])</f>
        <v/>
      </c>
      <c r="M742" s="20"/>
      <c r="N742" s="20"/>
    </row>
    <row r="743" customHeight="1" spans="2:14">
      <c r="B743" s="61"/>
      <c r="C743" s="20"/>
      <c r="D743" s="20"/>
      <c r="E743" s="60"/>
      <c r="F743" s="20"/>
      <c r="G743" s="20"/>
      <c r="H743" s="20"/>
      <c r="I743" s="62" t="str">
        <f>IF(AND(MX[[#This Row],[面积]]="",MX[[#This Row],[单价]]=""),"",MX[[#This Row],[面积]]*MX[[#This Row],[单价]])</f>
        <v/>
      </c>
      <c r="J743" s="20"/>
      <c r="K743" s="63"/>
      <c r="L743" s="62" t="str">
        <f>IF(MX[[#This Row],[总价]]="","",MX[[#This Row],[总价]]-MX[[#This Row],[首期]])</f>
        <v/>
      </c>
      <c r="M743" s="20"/>
      <c r="N743" s="20"/>
    </row>
    <row r="744" customHeight="1" spans="2:14">
      <c r="B744" s="61"/>
      <c r="C744" s="20"/>
      <c r="D744" s="20"/>
      <c r="E744" s="60"/>
      <c r="F744" s="20"/>
      <c r="G744" s="20"/>
      <c r="H744" s="20"/>
      <c r="I744" s="62" t="str">
        <f>IF(AND(MX[[#This Row],[面积]]="",MX[[#This Row],[单价]]=""),"",MX[[#This Row],[面积]]*MX[[#This Row],[单价]])</f>
        <v/>
      </c>
      <c r="J744" s="20"/>
      <c r="K744" s="63"/>
      <c r="L744" s="62" t="str">
        <f>IF(MX[[#This Row],[总价]]="","",MX[[#This Row],[总价]]-MX[[#This Row],[首期]])</f>
        <v/>
      </c>
      <c r="M744" s="20"/>
      <c r="N744" s="20"/>
    </row>
    <row r="745" customHeight="1" spans="2:14">
      <c r="B745" s="61"/>
      <c r="C745" s="20"/>
      <c r="D745" s="20"/>
      <c r="E745" s="60"/>
      <c r="F745" s="20"/>
      <c r="G745" s="20"/>
      <c r="H745" s="20"/>
      <c r="I745" s="62" t="str">
        <f>IF(AND(MX[[#This Row],[面积]]="",MX[[#This Row],[单价]]=""),"",MX[[#This Row],[面积]]*MX[[#This Row],[单价]])</f>
        <v/>
      </c>
      <c r="J745" s="20"/>
      <c r="K745" s="63"/>
      <c r="L745" s="62" t="str">
        <f>IF(MX[[#This Row],[总价]]="","",MX[[#This Row],[总价]]-MX[[#This Row],[首期]])</f>
        <v/>
      </c>
      <c r="M745" s="20"/>
      <c r="N745" s="20"/>
    </row>
    <row r="746" customHeight="1" spans="2:14">
      <c r="B746" s="61"/>
      <c r="C746" s="20"/>
      <c r="D746" s="20"/>
      <c r="E746" s="60"/>
      <c r="F746" s="20"/>
      <c r="G746" s="20"/>
      <c r="H746" s="20"/>
      <c r="I746" s="62" t="str">
        <f>IF(AND(MX[[#This Row],[面积]]="",MX[[#This Row],[单价]]=""),"",MX[[#This Row],[面积]]*MX[[#This Row],[单价]])</f>
        <v/>
      </c>
      <c r="J746" s="20"/>
      <c r="K746" s="63"/>
      <c r="L746" s="62" t="str">
        <f>IF(MX[[#This Row],[总价]]="","",MX[[#This Row],[总价]]-MX[[#This Row],[首期]])</f>
        <v/>
      </c>
      <c r="M746" s="20"/>
      <c r="N746" s="20"/>
    </row>
    <row r="747" customHeight="1" spans="2:14">
      <c r="B747" s="61"/>
      <c r="C747" s="20"/>
      <c r="D747" s="20"/>
      <c r="E747" s="60"/>
      <c r="F747" s="20"/>
      <c r="G747" s="20"/>
      <c r="H747" s="20"/>
      <c r="I747" s="62" t="str">
        <f>IF(AND(MX[[#This Row],[面积]]="",MX[[#This Row],[单价]]=""),"",MX[[#This Row],[面积]]*MX[[#This Row],[单价]])</f>
        <v/>
      </c>
      <c r="J747" s="20"/>
      <c r="K747" s="63"/>
      <c r="L747" s="62" t="str">
        <f>IF(MX[[#This Row],[总价]]="","",MX[[#This Row],[总价]]-MX[[#This Row],[首期]])</f>
        <v/>
      </c>
      <c r="M747" s="20"/>
      <c r="N747" s="20"/>
    </row>
    <row r="748" customHeight="1" spans="2:14">
      <c r="B748" s="61"/>
      <c r="C748" s="20"/>
      <c r="D748" s="20"/>
      <c r="E748" s="60"/>
      <c r="F748" s="20"/>
      <c r="G748" s="20"/>
      <c r="H748" s="20"/>
      <c r="I748" s="62" t="str">
        <f>IF(AND(MX[[#This Row],[面积]]="",MX[[#This Row],[单价]]=""),"",MX[[#This Row],[面积]]*MX[[#This Row],[单价]])</f>
        <v/>
      </c>
      <c r="J748" s="20"/>
      <c r="K748" s="63"/>
      <c r="L748" s="62" t="str">
        <f>IF(MX[[#This Row],[总价]]="","",MX[[#This Row],[总价]]-MX[[#This Row],[首期]])</f>
        <v/>
      </c>
      <c r="M748" s="20"/>
      <c r="N748" s="20"/>
    </row>
    <row r="749" customHeight="1" spans="2:14">
      <c r="B749" s="61"/>
      <c r="C749" s="20"/>
      <c r="D749" s="20"/>
      <c r="E749" s="60"/>
      <c r="F749" s="20"/>
      <c r="G749" s="20"/>
      <c r="H749" s="20"/>
      <c r="I749" s="62" t="str">
        <f>IF(AND(MX[[#This Row],[面积]]="",MX[[#This Row],[单价]]=""),"",MX[[#This Row],[面积]]*MX[[#This Row],[单价]])</f>
        <v/>
      </c>
      <c r="J749" s="20"/>
      <c r="K749" s="63"/>
      <c r="L749" s="62" t="str">
        <f>IF(MX[[#This Row],[总价]]="","",MX[[#This Row],[总价]]-MX[[#This Row],[首期]])</f>
        <v/>
      </c>
      <c r="M749" s="20"/>
      <c r="N749" s="20"/>
    </row>
    <row r="750" customHeight="1" spans="2:14">
      <c r="B750" s="61"/>
      <c r="C750" s="20"/>
      <c r="D750" s="20"/>
      <c r="E750" s="60"/>
      <c r="F750" s="20"/>
      <c r="G750" s="20"/>
      <c r="H750" s="20"/>
      <c r="I750" s="62" t="str">
        <f>IF(AND(MX[[#This Row],[面积]]="",MX[[#This Row],[单价]]=""),"",MX[[#This Row],[面积]]*MX[[#This Row],[单价]])</f>
        <v/>
      </c>
      <c r="J750" s="20"/>
      <c r="K750" s="63"/>
      <c r="L750" s="62" t="str">
        <f>IF(MX[[#This Row],[总价]]="","",MX[[#This Row],[总价]]-MX[[#This Row],[首期]])</f>
        <v/>
      </c>
      <c r="M750" s="20"/>
      <c r="N750" s="20"/>
    </row>
    <row r="751" customHeight="1" spans="2:14">
      <c r="B751" s="61"/>
      <c r="C751" s="20"/>
      <c r="D751" s="20"/>
      <c r="E751" s="60"/>
      <c r="F751" s="20"/>
      <c r="G751" s="20"/>
      <c r="H751" s="20"/>
      <c r="I751" s="62" t="str">
        <f>IF(AND(MX[[#This Row],[面积]]="",MX[[#This Row],[单价]]=""),"",MX[[#This Row],[面积]]*MX[[#This Row],[单价]])</f>
        <v/>
      </c>
      <c r="J751" s="20"/>
      <c r="K751" s="63"/>
      <c r="L751" s="62" t="str">
        <f>IF(MX[[#This Row],[总价]]="","",MX[[#This Row],[总价]]-MX[[#This Row],[首期]])</f>
        <v/>
      </c>
      <c r="M751" s="20"/>
      <c r="N751" s="20"/>
    </row>
    <row r="752" customHeight="1" spans="2:14">
      <c r="B752" s="61"/>
      <c r="C752" s="20"/>
      <c r="D752" s="20"/>
      <c r="E752" s="60"/>
      <c r="F752" s="20"/>
      <c r="G752" s="20"/>
      <c r="H752" s="20"/>
      <c r="I752" s="62" t="str">
        <f>IF(AND(MX[[#This Row],[面积]]="",MX[[#This Row],[单价]]=""),"",MX[[#This Row],[面积]]*MX[[#This Row],[单价]])</f>
        <v/>
      </c>
      <c r="J752" s="20"/>
      <c r="K752" s="63"/>
      <c r="L752" s="62" t="str">
        <f>IF(MX[[#This Row],[总价]]="","",MX[[#This Row],[总价]]-MX[[#This Row],[首期]])</f>
        <v/>
      </c>
      <c r="M752" s="20"/>
      <c r="N752" s="20"/>
    </row>
    <row r="753" customHeight="1" spans="2:14">
      <c r="B753" s="61"/>
      <c r="C753" s="20"/>
      <c r="D753" s="20"/>
      <c r="E753" s="60"/>
      <c r="F753" s="20"/>
      <c r="G753" s="20"/>
      <c r="H753" s="20"/>
      <c r="I753" s="62" t="str">
        <f>IF(AND(MX[[#This Row],[面积]]="",MX[[#This Row],[单价]]=""),"",MX[[#This Row],[面积]]*MX[[#This Row],[单价]])</f>
        <v/>
      </c>
      <c r="J753" s="20"/>
      <c r="K753" s="63"/>
      <c r="L753" s="62" t="str">
        <f>IF(MX[[#This Row],[总价]]="","",MX[[#This Row],[总价]]-MX[[#This Row],[首期]])</f>
        <v/>
      </c>
      <c r="M753" s="20"/>
      <c r="N753" s="20"/>
    </row>
    <row r="754" customHeight="1" spans="2:14">
      <c r="B754" s="61"/>
      <c r="C754" s="20"/>
      <c r="D754" s="20"/>
      <c r="E754" s="60"/>
      <c r="F754" s="20"/>
      <c r="G754" s="20"/>
      <c r="H754" s="20"/>
      <c r="I754" s="62" t="str">
        <f>IF(AND(MX[[#This Row],[面积]]="",MX[[#This Row],[单价]]=""),"",MX[[#This Row],[面积]]*MX[[#This Row],[单价]])</f>
        <v/>
      </c>
      <c r="J754" s="20"/>
      <c r="K754" s="63"/>
      <c r="L754" s="62" t="str">
        <f>IF(MX[[#This Row],[总价]]="","",MX[[#This Row],[总价]]-MX[[#This Row],[首期]])</f>
        <v/>
      </c>
      <c r="M754" s="20"/>
      <c r="N754" s="20"/>
    </row>
    <row r="755" customHeight="1" spans="2:14">
      <c r="B755" s="61"/>
      <c r="C755" s="20"/>
      <c r="D755" s="20"/>
      <c r="E755" s="60"/>
      <c r="F755" s="20"/>
      <c r="G755" s="20"/>
      <c r="H755" s="20"/>
      <c r="I755" s="62" t="str">
        <f>IF(AND(MX[[#This Row],[面积]]="",MX[[#This Row],[单价]]=""),"",MX[[#This Row],[面积]]*MX[[#This Row],[单价]])</f>
        <v/>
      </c>
      <c r="J755" s="20"/>
      <c r="K755" s="63"/>
      <c r="L755" s="62" t="str">
        <f>IF(MX[[#This Row],[总价]]="","",MX[[#This Row],[总价]]-MX[[#This Row],[首期]])</f>
        <v/>
      </c>
      <c r="M755" s="20"/>
      <c r="N755" s="20"/>
    </row>
    <row r="756" customHeight="1" spans="2:14">
      <c r="B756" s="61"/>
      <c r="C756" s="20"/>
      <c r="D756" s="20"/>
      <c r="E756" s="60"/>
      <c r="F756" s="20"/>
      <c r="G756" s="20"/>
      <c r="H756" s="20"/>
      <c r="I756" s="62" t="str">
        <f>IF(AND(MX[[#This Row],[面积]]="",MX[[#This Row],[单价]]=""),"",MX[[#This Row],[面积]]*MX[[#This Row],[单价]])</f>
        <v/>
      </c>
      <c r="J756" s="20"/>
      <c r="K756" s="63"/>
      <c r="L756" s="62" t="str">
        <f>IF(MX[[#This Row],[总价]]="","",MX[[#This Row],[总价]]-MX[[#This Row],[首期]])</f>
        <v/>
      </c>
      <c r="M756" s="20"/>
      <c r="N756" s="20"/>
    </row>
    <row r="757" customHeight="1" spans="2:14">
      <c r="B757" s="61"/>
      <c r="C757" s="20"/>
      <c r="D757" s="20"/>
      <c r="E757" s="60"/>
      <c r="F757" s="20"/>
      <c r="G757" s="20"/>
      <c r="H757" s="20"/>
      <c r="I757" s="62" t="str">
        <f>IF(AND(MX[[#This Row],[面积]]="",MX[[#This Row],[单价]]=""),"",MX[[#This Row],[面积]]*MX[[#This Row],[单价]])</f>
        <v/>
      </c>
      <c r="J757" s="20"/>
      <c r="K757" s="63"/>
      <c r="L757" s="62" t="str">
        <f>IF(MX[[#This Row],[总价]]="","",MX[[#This Row],[总价]]-MX[[#This Row],[首期]])</f>
        <v/>
      </c>
      <c r="M757" s="20"/>
      <c r="N757" s="20"/>
    </row>
    <row r="758" customHeight="1" spans="2:14">
      <c r="B758" s="61"/>
      <c r="C758" s="20"/>
      <c r="D758" s="20"/>
      <c r="E758" s="60"/>
      <c r="F758" s="20"/>
      <c r="G758" s="20"/>
      <c r="H758" s="20"/>
      <c r="I758" s="62" t="str">
        <f>IF(AND(MX[[#This Row],[面积]]="",MX[[#This Row],[单价]]=""),"",MX[[#This Row],[面积]]*MX[[#This Row],[单价]])</f>
        <v/>
      </c>
      <c r="J758" s="20"/>
      <c r="K758" s="63"/>
      <c r="L758" s="62" t="str">
        <f>IF(MX[[#This Row],[总价]]="","",MX[[#This Row],[总价]]-MX[[#This Row],[首期]])</f>
        <v/>
      </c>
      <c r="M758" s="20"/>
      <c r="N758" s="20"/>
    </row>
    <row r="759" customHeight="1" spans="2:14">
      <c r="B759" s="61"/>
      <c r="C759" s="20"/>
      <c r="D759" s="20"/>
      <c r="E759" s="60"/>
      <c r="F759" s="20"/>
      <c r="G759" s="20"/>
      <c r="H759" s="20"/>
      <c r="I759" s="62" t="str">
        <f>IF(AND(MX[[#This Row],[面积]]="",MX[[#This Row],[单价]]=""),"",MX[[#This Row],[面积]]*MX[[#This Row],[单价]])</f>
        <v/>
      </c>
      <c r="J759" s="20"/>
      <c r="K759" s="63"/>
      <c r="L759" s="62" t="str">
        <f>IF(MX[[#This Row],[总价]]="","",MX[[#This Row],[总价]]-MX[[#This Row],[首期]])</f>
        <v/>
      </c>
      <c r="M759" s="20"/>
      <c r="N759" s="20"/>
    </row>
    <row r="760" customHeight="1" spans="2:14">
      <c r="B760" s="61"/>
      <c r="C760" s="20"/>
      <c r="D760" s="20"/>
      <c r="E760" s="60"/>
      <c r="F760" s="20"/>
      <c r="G760" s="20"/>
      <c r="H760" s="20"/>
      <c r="I760" s="62" t="str">
        <f>IF(AND(MX[[#This Row],[面积]]="",MX[[#This Row],[单价]]=""),"",MX[[#This Row],[面积]]*MX[[#This Row],[单价]])</f>
        <v/>
      </c>
      <c r="J760" s="20"/>
      <c r="K760" s="63"/>
      <c r="L760" s="62" t="str">
        <f>IF(MX[[#This Row],[总价]]="","",MX[[#This Row],[总价]]-MX[[#This Row],[首期]])</f>
        <v/>
      </c>
      <c r="M760" s="20"/>
      <c r="N760" s="20"/>
    </row>
    <row r="761" customHeight="1" spans="2:14">
      <c r="B761" s="61"/>
      <c r="C761" s="20"/>
      <c r="D761" s="20"/>
      <c r="E761" s="60"/>
      <c r="F761" s="20"/>
      <c r="G761" s="20"/>
      <c r="H761" s="20"/>
      <c r="I761" s="62" t="str">
        <f>IF(AND(MX[[#This Row],[面积]]="",MX[[#This Row],[单价]]=""),"",MX[[#This Row],[面积]]*MX[[#This Row],[单价]])</f>
        <v/>
      </c>
      <c r="J761" s="20"/>
      <c r="K761" s="63"/>
      <c r="L761" s="62" t="str">
        <f>IF(MX[[#This Row],[总价]]="","",MX[[#This Row],[总价]]-MX[[#This Row],[首期]])</f>
        <v/>
      </c>
      <c r="M761" s="20"/>
      <c r="N761" s="20"/>
    </row>
    <row r="762" customHeight="1" spans="2:14">
      <c r="B762" s="61"/>
      <c r="C762" s="20"/>
      <c r="D762" s="20"/>
      <c r="E762" s="60"/>
      <c r="F762" s="20"/>
      <c r="G762" s="20"/>
      <c r="H762" s="20"/>
      <c r="I762" s="62" t="str">
        <f>IF(AND(MX[[#This Row],[面积]]="",MX[[#This Row],[单价]]=""),"",MX[[#This Row],[面积]]*MX[[#This Row],[单价]])</f>
        <v/>
      </c>
      <c r="J762" s="20"/>
      <c r="K762" s="63"/>
      <c r="L762" s="62" t="str">
        <f>IF(MX[[#This Row],[总价]]="","",MX[[#This Row],[总价]]-MX[[#This Row],[首期]])</f>
        <v/>
      </c>
      <c r="M762" s="20"/>
      <c r="N762" s="20"/>
    </row>
    <row r="763" customHeight="1" spans="2:14">
      <c r="B763" s="61"/>
      <c r="C763" s="20"/>
      <c r="D763" s="20"/>
      <c r="E763" s="60"/>
      <c r="F763" s="20"/>
      <c r="G763" s="20"/>
      <c r="H763" s="20"/>
      <c r="I763" s="62" t="str">
        <f>IF(AND(MX[[#This Row],[面积]]="",MX[[#This Row],[单价]]=""),"",MX[[#This Row],[面积]]*MX[[#This Row],[单价]])</f>
        <v/>
      </c>
      <c r="J763" s="20"/>
      <c r="K763" s="63"/>
      <c r="L763" s="62" t="str">
        <f>IF(MX[[#This Row],[总价]]="","",MX[[#This Row],[总价]]-MX[[#This Row],[首期]])</f>
        <v/>
      </c>
      <c r="M763" s="20"/>
      <c r="N763" s="20"/>
    </row>
    <row r="764" customHeight="1" spans="2:14">
      <c r="B764" s="61"/>
      <c r="C764" s="20"/>
      <c r="D764" s="20"/>
      <c r="E764" s="60"/>
      <c r="F764" s="20"/>
      <c r="G764" s="20"/>
      <c r="H764" s="20"/>
      <c r="I764" s="62" t="str">
        <f>IF(AND(MX[[#This Row],[面积]]="",MX[[#This Row],[单价]]=""),"",MX[[#This Row],[面积]]*MX[[#This Row],[单价]])</f>
        <v/>
      </c>
      <c r="J764" s="20"/>
      <c r="K764" s="63"/>
      <c r="L764" s="62" t="str">
        <f>IF(MX[[#This Row],[总价]]="","",MX[[#This Row],[总价]]-MX[[#This Row],[首期]])</f>
        <v/>
      </c>
      <c r="M764" s="20"/>
      <c r="N764" s="20"/>
    </row>
    <row r="765" customHeight="1" spans="2:14">
      <c r="B765" s="61"/>
      <c r="C765" s="20"/>
      <c r="D765" s="20"/>
      <c r="E765" s="60"/>
      <c r="F765" s="20"/>
      <c r="G765" s="20"/>
      <c r="H765" s="20"/>
      <c r="I765" s="62" t="str">
        <f>IF(AND(MX[[#This Row],[面积]]="",MX[[#This Row],[单价]]=""),"",MX[[#This Row],[面积]]*MX[[#This Row],[单价]])</f>
        <v/>
      </c>
      <c r="J765" s="20"/>
      <c r="K765" s="63"/>
      <c r="L765" s="62" t="str">
        <f>IF(MX[[#This Row],[总价]]="","",MX[[#This Row],[总价]]-MX[[#This Row],[首期]])</f>
        <v/>
      </c>
      <c r="M765" s="20"/>
      <c r="N765" s="20"/>
    </row>
    <row r="766" customHeight="1" spans="2:14">
      <c r="B766" s="61"/>
      <c r="C766" s="20"/>
      <c r="D766" s="20"/>
      <c r="E766" s="60"/>
      <c r="F766" s="20"/>
      <c r="G766" s="20"/>
      <c r="H766" s="20"/>
      <c r="I766" s="62" t="str">
        <f>IF(AND(MX[[#This Row],[面积]]="",MX[[#This Row],[单价]]=""),"",MX[[#This Row],[面积]]*MX[[#This Row],[单价]])</f>
        <v/>
      </c>
      <c r="J766" s="20"/>
      <c r="K766" s="63"/>
      <c r="L766" s="62" t="str">
        <f>IF(MX[[#This Row],[总价]]="","",MX[[#This Row],[总价]]-MX[[#This Row],[首期]])</f>
        <v/>
      </c>
      <c r="M766" s="20"/>
      <c r="N766" s="20"/>
    </row>
    <row r="767" customHeight="1" spans="2:14">
      <c r="B767" s="61"/>
      <c r="C767" s="20"/>
      <c r="D767" s="20"/>
      <c r="E767" s="60"/>
      <c r="F767" s="20"/>
      <c r="G767" s="20"/>
      <c r="H767" s="20"/>
      <c r="I767" s="62" t="str">
        <f>IF(AND(MX[[#This Row],[面积]]="",MX[[#This Row],[单价]]=""),"",MX[[#This Row],[面积]]*MX[[#This Row],[单价]])</f>
        <v/>
      </c>
      <c r="J767" s="20"/>
      <c r="K767" s="63"/>
      <c r="L767" s="62" t="str">
        <f>IF(MX[[#This Row],[总价]]="","",MX[[#This Row],[总价]]-MX[[#This Row],[首期]])</f>
        <v/>
      </c>
      <c r="M767" s="20"/>
      <c r="N767" s="20"/>
    </row>
    <row r="768" customHeight="1" spans="2:14">
      <c r="B768" s="61"/>
      <c r="C768" s="20"/>
      <c r="D768" s="20"/>
      <c r="E768" s="60"/>
      <c r="F768" s="20"/>
      <c r="G768" s="20"/>
      <c r="H768" s="20"/>
      <c r="I768" s="62" t="str">
        <f>IF(AND(MX[[#This Row],[面积]]="",MX[[#This Row],[单价]]=""),"",MX[[#This Row],[面积]]*MX[[#This Row],[单价]])</f>
        <v/>
      </c>
      <c r="J768" s="20"/>
      <c r="K768" s="63"/>
      <c r="L768" s="62" t="str">
        <f>IF(MX[[#This Row],[总价]]="","",MX[[#This Row],[总价]]-MX[[#This Row],[首期]])</f>
        <v/>
      </c>
      <c r="M768" s="20"/>
      <c r="N768" s="20"/>
    </row>
    <row r="769" customHeight="1" spans="2:14">
      <c r="B769" s="61"/>
      <c r="C769" s="20"/>
      <c r="D769" s="20"/>
      <c r="E769" s="60"/>
      <c r="F769" s="20"/>
      <c r="G769" s="20"/>
      <c r="H769" s="20"/>
      <c r="I769" s="62" t="str">
        <f>IF(AND(MX[[#This Row],[面积]]="",MX[[#This Row],[单价]]=""),"",MX[[#This Row],[面积]]*MX[[#This Row],[单价]])</f>
        <v/>
      </c>
      <c r="J769" s="20"/>
      <c r="K769" s="63"/>
      <c r="L769" s="62" t="str">
        <f>IF(MX[[#This Row],[总价]]="","",MX[[#This Row],[总价]]-MX[[#This Row],[首期]])</f>
        <v/>
      </c>
      <c r="M769" s="20"/>
      <c r="N769" s="20"/>
    </row>
    <row r="770" customHeight="1" spans="2:14">
      <c r="B770" s="61"/>
      <c r="C770" s="20"/>
      <c r="D770" s="20"/>
      <c r="E770" s="60"/>
      <c r="F770" s="20"/>
      <c r="G770" s="20"/>
      <c r="H770" s="20"/>
      <c r="I770" s="62" t="str">
        <f>IF(AND(MX[[#This Row],[面积]]="",MX[[#This Row],[单价]]=""),"",MX[[#This Row],[面积]]*MX[[#This Row],[单价]])</f>
        <v/>
      </c>
      <c r="J770" s="20"/>
      <c r="K770" s="63"/>
      <c r="L770" s="62" t="str">
        <f>IF(MX[[#This Row],[总价]]="","",MX[[#This Row],[总价]]-MX[[#This Row],[首期]])</f>
        <v/>
      </c>
      <c r="M770" s="20"/>
      <c r="N770" s="20"/>
    </row>
    <row r="771" customHeight="1" spans="2:14">
      <c r="B771" s="61"/>
      <c r="C771" s="20"/>
      <c r="D771" s="20"/>
      <c r="E771" s="60"/>
      <c r="F771" s="20"/>
      <c r="G771" s="20"/>
      <c r="H771" s="20"/>
      <c r="I771" s="62" t="str">
        <f>IF(AND(MX[[#This Row],[面积]]="",MX[[#This Row],[单价]]=""),"",MX[[#This Row],[面积]]*MX[[#This Row],[单价]])</f>
        <v/>
      </c>
      <c r="J771" s="20"/>
      <c r="K771" s="63"/>
      <c r="L771" s="62" t="str">
        <f>IF(MX[[#This Row],[总价]]="","",MX[[#This Row],[总价]]-MX[[#This Row],[首期]])</f>
        <v/>
      </c>
      <c r="M771" s="20"/>
      <c r="N771" s="20"/>
    </row>
    <row r="772" customHeight="1" spans="2:14">
      <c r="B772" s="61"/>
      <c r="C772" s="20"/>
      <c r="D772" s="20"/>
      <c r="E772" s="60"/>
      <c r="F772" s="20"/>
      <c r="G772" s="20"/>
      <c r="H772" s="20"/>
      <c r="I772" s="62" t="str">
        <f>IF(AND(MX[[#This Row],[面积]]="",MX[[#This Row],[单价]]=""),"",MX[[#This Row],[面积]]*MX[[#This Row],[单价]])</f>
        <v/>
      </c>
      <c r="J772" s="20"/>
      <c r="K772" s="63"/>
      <c r="L772" s="62" t="str">
        <f>IF(MX[[#This Row],[总价]]="","",MX[[#This Row],[总价]]-MX[[#This Row],[首期]])</f>
        <v/>
      </c>
      <c r="M772" s="20"/>
      <c r="N772" s="20"/>
    </row>
    <row r="773" customHeight="1" spans="2:14">
      <c r="B773" s="61"/>
      <c r="C773" s="20"/>
      <c r="D773" s="20"/>
      <c r="E773" s="60"/>
      <c r="F773" s="20"/>
      <c r="G773" s="20"/>
      <c r="H773" s="20"/>
      <c r="I773" s="62" t="str">
        <f>IF(AND(MX[[#This Row],[面积]]="",MX[[#This Row],[单价]]=""),"",MX[[#This Row],[面积]]*MX[[#This Row],[单价]])</f>
        <v/>
      </c>
      <c r="J773" s="20"/>
      <c r="K773" s="63"/>
      <c r="L773" s="62" t="str">
        <f>IF(MX[[#This Row],[总价]]="","",MX[[#This Row],[总价]]-MX[[#This Row],[首期]])</f>
        <v/>
      </c>
      <c r="M773" s="20"/>
      <c r="N773" s="20"/>
    </row>
    <row r="774" customHeight="1" spans="2:14">
      <c r="B774" s="61"/>
      <c r="C774" s="20"/>
      <c r="D774" s="20"/>
      <c r="E774" s="60"/>
      <c r="F774" s="20"/>
      <c r="G774" s="20"/>
      <c r="H774" s="20"/>
      <c r="I774" s="62" t="str">
        <f>IF(AND(MX[[#This Row],[面积]]="",MX[[#This Row],[单价]]=""),"",MX[[#This Row],[面积]]*MX[[#This Row],[单价]])</f>
        <v/>
      </c>
      <c r="J774" s="20"/>
      <c r="K774" s="63"/>
      <c r="L774" s="62" t="str">
        <f>IF(MX[[#This Row],[总价]]="","",MX[[#This Row],[总价]]-MX[[#This Row],[首期]])</f>
        <v/>
      </c>
      <c r="M774" s="20"/>
      <c r="N774" s="20"/>
    </row>
    <row r="775" customHeight="1" spans="2:14">
      <c r="B775" s="61"/>
      <c r="C775" s="20"/>
      <c r="D775" s="20"/>
      <c r="E775" s="60"/>
      <c r="F775" s="20"/>
      <c r="G775" s="20"/>
      <c r="H775" s="20"/>
      <c r="I775" s="62" t="str">
        <f>IF(AND(MX[[#This Row],[面积]]="",MX[[#This Row],[单价]]=""),"",MX[[#This Row],[面积]]*MX[[#This Row],[单价]])</f>
        <v/>
      </c>
      <c r="J775" s="20"/>
      <c r="K775" s="63"/>
      <c r="L775" s="62" t="str">
        <f>IF(MX[[#This Row],[总价]]="","",MX[[#This Row],[总价]]-MX[[#This Row],[首期]])</f>
        <v/>
      </c>
      <c r="M775" s="20"/>
      <c r="N775" s="20"/>
    </row>
    <row r="776" customHeight="1" spans="2:14">
      <c r="B776" s="61"/>
      <c r="C776" s="20"/>
      <c r="D776" s="20"/>
      <c r="E776" s="60"/>
      <c r="F776" s="20"/>
      <c r="G776" s="20"/>
      <c r="H776" s="20"/>
      <c r="I776" s="62" t="str">
        <f>IF(AND(MX[[#This Row],[面积]]="",MX[[#This Row],[单价]]=""),"",MX[[#This Row],[面积]]*MX[[#This Row],[单价]])</f>
        <v/>
      </c>
      <c r="J776" s="20"/>
      <c r="K776" s="63"/>
      <c r="L776" s="62" t="str">
        <f>IF(MX[[#This Row],[总价]]="","",MX[[#This Row],[总价]]-MX[[#This Row],[首期]])</f>
        <v/>
      </c>
      <c r="M776" s="20"/>
      <c r="N776" s="20"/>
    </row>
    <row r="777" customHeight="1" spans="2:14">
      <c r="B777" s="61"/>
      <c r="C777" s="20"/>
      <c r="D777" s="20"/>
      <c r="E777" s="60"/>
      <c r="F777" s="20"/>
      <c r="G777" s="20"/>
      <c r="H777" s="20"/>
      <c r="I777" s="62" t="str">
        <f>IF(AND(MX[[#This Row],[面积]]="",MX[[#This Row],[单价]]=""),"",MX[[#This Row],[面积]]*MX[[#This Row],[单价]])</f>
        <v/>
      </c>
      <c r="J777" s="20"/>
      <c r="K777" s="63"/>
      <c r="L777" s="62" t="str">
        <f>IF(MX[[#This Row],[总价]]="","",MX[[#This Row],[总价]]-MX[[#This Row],[首期]])</f>
        <v/>
      </c>
      <c r="M777" s="20"/>
      <c r="N777" s="20"/>
    </row>
    <row r="778" customHeight="1" spans="2:14">
      <c r="B778" s="61"/>
      <c r="C778" s="20"/>
      <c r="D778" s="20"/>
      <c r="E778" s="60"/>
      <c r="F778" s="20"/>
      <c r="G778" s="20"/>
      <c r="H778" s="20"/>
      <c r="I778" s="62" t="str">
        <f>IF(AND(MX[[#This Row],[面积]]="",MX[[#This Row],[单价]]=""),"",MX[[#This Row],[面积]]*MX[[#This Row],[单价]])</f>
        <v/>
      </c>
      <c r="J778" s="20"/>
      <c r="K778" s="63"/>
      <c r="L778" s="62" t="str">
        <f>IF(MX[[#This Row],[总价]]="","",MX[[#This Row],[总价]]-MX[[#This Row],[首期]])</f>
        <v/>
      </c>
      <c r="M778" s="20"/>
      <c r="N778" s="20"/>
    </row>
    <row r="779" customHeight="1" spans="2:14">
      <c r="B779" s="61"/>
      <c r="C779" s="20"/>
      <c r="D779" s="20"/>
      <c r="E779" s="60"/>
      <c r="F779" s="20"/>
      <c r="G779" s="20"/>
      <c r="H779" s="20"/>
      <c r="I779" s="62" t="str">
        <f>IF(AND(MX[[#This Row],[面积]]="",MX[[#This Row],[单价]]=""),"",MX[[#This Row],[面积]]*MX[[#This Row],[单价]])</f>
        <v/>
      </c>
      <c r="J779" s="20"/>
      <c r="K779" s="63"/>
      <c r="L779" s="62" t="str">
        <f>IF(MX[[#This Row],[总价]]="","",MX[[#This Row],[总价]]-MX[[#This Row],[首期]])</f>
        <v/>
      </c>
      <c r="M779" s="20"/>
      <c r="N779" s="20"/>
    </row>
    <row r="780" customHeight="1" spans="2:14">
      <c r="B780" s="61"/>
      <c r="C780" s="20"/>
      <c r="D780" s="20"/>
      <c r="E780" s="60"/>
      <c r="F780" s="20"/>
      <c r="G780" s="20"/>
      <c r="H780" s="20"/>
      <c r="I780" s="62" t="str">
        <f>IF(AND(MX[[#This Row],[面积]]="",MX[[#This Row],[单价]]=""),"",MX[[#This Row],[面积]]*MX[[#This Row],[单价]])</f>
        <v/>
      </c>
      <c r="J780" s="20"/>
      <c r="K780" s="63"/>
      <c r="L780" s="62" t="str">
        <f>IF(MX[[#This Row],[总价]]="","",MX[[#This Row],[总价]]-MX[[#This Row],[首期]])</f>
        <v/>
      </c>
      <c r="M780" s="20"/>
      <c r="N780" s="20"/>
    </row>
    <row r="781" customHeight="1" spans="2:14">
      <c r="B781" s="61"/>
      <c r="C781" s="20"/>
      <c r="D781" s="20"/>
      <c r="E781" s="60"/>
      <c r="F781" s="20"/>
      <c r="G781" s="20"/>
      <c r="H781" s="20"/>
      <c r="I781" s="62" t="str">
        <f>IF(AND(MX[[#This Row],[面积]]="",MX[[#This Row],[单价]]=""),"",MX[[#This Row],[面积]]*MX[[#This Row],[单价]])</f>
        <v/>
      </c>
      <c r="J781" s="20"/>
      <c r="K781" s="63"/>
      <c r="L781" s="62" t="str">
        <f>IF(MX[[#This Row],[总价]]="","",MX[[#This Row],[总价]]-MX[[#This Row],[首期]])</f>
        <v/>
      </c>
      <c r="M781" s="20"/>
      <c r="N781" s="20"/>
    </row>
    <row r="782" customHeight="1" spans="2:14">
      <c r="B782" s="61"/>
      <c r="C782" s="20"/>
      <c r="D782" s="20"/>
      <c r="E782" s="60"/>
      <c r="F782" s="20"/>
      <c r="G782" s="20"/>
      <c r="H782" s="20"/>
      <c r="I782" s="62" t="str">
        <f>IF(AND(MX[[#This Row],[面积]]="",MX[[#This Row],[单价]]=""),"",MX[[#This Row],[面积]]*MX[[#This Row],[单价]])</f>
        <v/>
      </c>
      <c r="J782" s="20"/>
      <c r="K782" s="63"/>
      <c r="L782" s="62" t="str">
        <f>IF(MX[[#This Row],[总价]]="","",MX[[#This Row],[总价]]-MX[[#This Row],[首期]])</f>
        <v/>
      </c>
      <c r="M782" s="20"/>
      <c r="N782" s="20"/>
    </row>
    <row r="783" customHeight="1" spans="2:14">
      <c r="B783" s="61"/>
      <c r="C783" s="20"/>
      <c r="D783" s="20"/>
      <c r="E783" s="60"/>
      <c r="F783" s="20"/>
      <c r="G783" s="20"/>
      <c r="H783" s="20"/>
      <c r="I783" s="62" t="str">
        <f>IF(AND(MX[[#This Row],[面积]]="",MX[[#This Row],[单价]]=""),"",MX[[#This Row],[面积]]*MX[[#This Row],[单价]])</f>
        <v/>
      </c>
      <c r="J783" s="20"/>
      <c r="K783" s="63"/>
      <c r="L783" s="62" t="str">
        <f>IF(MX[[#This Row],[总价]]="","",MX[[#This Row],[总价]]-MX[[#This Row],[首期]])</f>
        <v/>
      </c>
      <c r="M783" s="20"/>
      <c r="N783" s="20"/>
    </row>
    <row r="784" customHeight="1" spans="2:14">
      <c r="B784" s="61"/>
      <c r="C784" s="20"/>
      <c r="D784" s="20"/>
      <c r="E784" s="60"/>
      <c r="F784" s="20"/>
      <c r="G784" s="20"/>
      <c r="H784" s="20"/>
      <c r="I784" s="62" t="str">
        <f>IF(AND(MX[[#This Row],[面积]]="",MX[[#This Row],[单价]]=""),"",MX[[#This Row],[面积]]*MX[[#This Row],[单价]])</f>
        <v/>
      </c>
      <c r="J784" s="20"/>
      <c r="K784" s="63"/>
      <c r="L784" s="62" t="str">
        <f>IF(MX[[#This Row],[总价]]="","",MX[[#This Row],[总价]]-MX[[#This Row],[首期]])</f>
        <v/>
      </c>
      <c r="M784" s="20"/>
      <c r="N784" s="20"/>
    </row>
    <row r="785" customHeight="1" spans="2:14">
      <c r="B785" s="61"/>
      <c r="C785" s="20"/>
      <c r="D785" s="20"/>
      <c r="E785" s="60"/>
      <c r="F785" s="20"/>
      <c r="G785" s="20"/>
      <c r="H785" s="20"/>
      <c r="I785" s="62" t="str">
        <f>IF(AND(MX[[#This Row],[面积]]="",MX[[#This Row],[单价]]=""),"",MX[[#This Row],[面积]]*MX[[#This Row],[单价]])</f>
        <v/>
      </c>
      <c r="J785" s="20"/>
      <c r="K785" s="63"/>
      <c r="L785" s="62" t="str">
        <f>IF(MX[[#This Row],[总价]]="","",MX[[#This Row],[总价]]-MX[[#This Row],[首期]])</f>
        <v/>
      </c>
      <c r="M785" s="20"/>
      <c r="N785" s="20"/>
    </row>
    <row r="786" customHeight="1" spans="2:14">
      <c r="B786" s="61"/>
      <c r="C786" s="20"/>
      <c r="D786" s="20"/>
      <c r="E786" s="60"/>
      <c r="F786" s="20"/>
      <c r="G786" s="20"/>
      <c r="H786" s="20"/>
      <c r="I786" s="62" t="str">
        <f>IF(AND(MX[[#This Row],[面积]]="",MX[[#This Row],[单价]]=""),"",MX[[#This Row],[面积]]*MX[[#This Row],[单价]])</f>
        <v/>
      </c>
      <c r="J786" s="20"/>
      <c r="K786" s="63"/>
      <c r="L786" s="62" t="str">
        <f>IF(MX[[#This Row],[总价]]="","",MX[[#This Row],[总价]]-MX[[#This Row],[首期]])</f>
        <v/>
      </c>
      <c r="M786" s="20"/>
      <c r="N786" s="20"/>
    </row>
    <row r="787" customHeight="1" spans="2:14">
      <c r="B787" s="61"/>
      <c r="C787" s="20"/>
      <c r="D787" s="20"/>
      <c r="E787" s="60"/>
      <c r="F787" s="20"/>
      <c r="G787" s="20"/>
      <c r="H787" s="20"/>
      <c r="I787" s="62" t="str">
        <f>IF(AND(MX[[#This Row],[面积]]="",MX[[#This Row],[单价]]=""),"",MX[[#This Row],[面积]]*MX[[#This Row],[单价]])</f>
        <v/>
      </c>
      <c r="J787" s="20"/>
      <c r="K787" s="63"/>
      <c r="L787" s="62" t="str">
        <f>IF(MX[[#This Row],[总价]]="","",MX[[#This Row],[总价]]-MX[[#This Row],[首期]])</f>
        <v/>
      </c>
      <c r="M787" s="20"/>
      <c r="N787" s="20"/>
    </row>
    <row r="788" customHeight="1" spans="2:14">
      <c r="B788" s="61"/>
      <c r="C788" s="20"/>
      <c r="D788" s="20"/>
      <c r="E788" s="60"/>
      <c r="F788" s="20"/>
      <c r="G788" s="20"/>
      <c r="H788" s="20"/>
      <c r="I788" s="62" t="str">
        <f>IF(AND(MX[[#This Row],[面积]]="",MX[[#This Row],[单价]]=""),"",MX[[#This Row],[面积]]*MX[[#This Row],[单价]])</f>
        <v/>
      </c>
      <c r="J788" s="20"/>
      <c r="K788" s="63"/>
      <c r="L788" s="62" t="str">
        <f>IF(MX[[#This Row],[总价]]="","",MX[[#This Row],[总价]]-MX[[#This Row],[首期]])</f>
        <v/>
      </c>
      <c r="M788" s="20"/>
      <c r="N788" s="20"/>
    </row>
    <row r="789" customHeight="1" spans="2:14">
      <c r="B789" s="61"/>
      <c r="C789" s="20"/>
      <c r="D789" s="20"/>
      <c r="E789" s="60"/>
      <c r="F789" s="20"/>
      <c r="G789" s="20"/>
      <c r="H789" s="20"/>
      <c r="I789" s="62" t="str">
        <f>IF(AND(MX[[#This Row],[面积]]="",MX[[#This Row],[单价]]=""),"",MX[[#This Row],[面积]]*MX[[#This Row],[单价]])</f>
        <v/>
      </c>
      <c r="J789" s="20"/>
      <c r="K789" s="63"/>
      <c r="L789" s="62" t="str">
        <f>IF(MX[[#This Row],[总价]]="","",MX[[#This Row],[总价]]-MX[[#This Row],[首期]])</f>
        <v/>
      </c>
      <c r="M789" s="20"/>
      <c r="N789" s="20"/>
    </row>
    <row r="790" customHeight="1" spans="2:14">
      <c r="B790" s="61"/>
      <c r="C790" s="20"/>
      <c r="D790" s="20"/>
      <c r="E790" s="60"/>
      <c r="F790" s="20"/>
      <c r="G790" s="20"/>
      <c r="H790" s="20"/>
      <c r="I790" s="62" t="str">
        <f>IF(AND(MX[[#This Row],[面积]]="",MX[[#This Row],[单价]]=""),"",MX[[#This Row],[面积]]*MX[[#This Row],[单价]])</f>
        <v/>
      </c>
      <c r="J790" s="20"/>
      <c r="K790" s="63"/>
      <c r="L790" s="62" t="str">
        <f>IF(MX[[#This Row],[总价]]="","",MX[[#This Row],[总价]]-MX[[#This Row],[首期]])</f>
        <v/>
      </c>
      <c r="M790" s="20"/>
      <c r="N790" s="20"/>
    </row>
    <row r="791" customHeight="1" spans="2:14">
      <c r="B791" s="61"/>
      <c r="C791" s="20"/>
      <c r="D791" s="20"/>
      <c r="E791" s="60"/>
      <c r="F791" s="20"/>
      <c r="G791" s="20"/>
      <c r="H791" s="20"/>
      <c r="I791" s="62" t="str">
        <f>IF(AND(MX[[#This Row],[面积]]="",MX[[#This Row],[单价]]=""),"",MX[[#This Row],[面积]]*MX[[#This Row],[单价]])</f>
        <v/>
      </c>
      <c r="J791" s="20"/>
      <c r="K791" s="63"/>
      <c r="L791" s="62" t="str">
        <f>IF(MX[[#This Row],[总价]]="","",MX[[#This Row],[总价]]-MX[[#This Row],[首期]])</f>
        <v/>
      </c>
      <c r="M791" s="20"/>
      <c r="N791" s="20"/>
    </row>
    <row r="792" customHeight="1" spans="2:14">
      <c r="B792" s="61"/>
      <c r="C792" s="20"/>
      <c r="D792" s="20"/>
      <c r="E792" s="60"/>
      <c r="F792" s="20"/>
      <c r="G792" s="20"/>
      <c r="H792" s="20"/>
      <c r="I792" s="62" t="str">
        <f>IF(AND(MX[[#This Row],[面积]]="",MX[[#This Row],[单价]]=""),"",MX[[#This Row],[面积]]*MX[[#This Row],[单价]])</f>
        <v/>
      </c>
      <c r="J792" s="20"/>
      <c r="K792" s="63"/>
      <c r="L792" s="62" t="str">
        <f>IF(MX[[#This Row],[总价]]="","",MX[[#This Row],[总价]]-MX[[#This Row],[首期]])</f>
        <v/>
      </c>
      <c r="M792" s="20"/>
      <c r="N792" s="20"/>
    </row>
    <row r="793" customHeight="1" spans="2:14">
      <c r="B793" s="61"/>
      <c r="C793" s="20"/>
      <c r="D793" s="20"/>
      <c r="E793" s="60"/>
      <c r="F793" s="20"/>
      <c r="G793" s="20"/>
      <c r="H793" s="20"/>
      <c r="I793" s="62" t="str">
        <f>IF(AND(MX[[#This Row],[面积]]="",MX[[#This Row],[单价]]=""),"",MX[[#This Row],[面积]]*MX[[#This Row],[单价]])</f>
        <v/>
      </c>
      <c r="J793" s="20"/>
      <c r="K793" s="63"/>
      <c r="L793" s="62" t="str">
        <f>IF(MX[[#This Row],[总价]]="","",MX[[#This Row],[总价]]-MX[[#This Row],[首期]])</f>
        <v/>
      </c>
      <c r="M793" s="20"/>
      <c r="N793" s="20"/>
    </row>
    <row r="794" customHeight="1" spans="2:14">
      <c r="B794" s="61"/>
      <c r="C794" s="20"/>
      <c r="D794" s="20"/>
      <c r="E794" s="60"/>
      <c r="F794" s="20"/>
      <c r="G794" s="20"/>
      <c r="H794" s="20"/>
      <c r="I794" s="62" t="str">
        <f>IF(AND(MX[[#This Row],[面积]]="",MX[[#This Row],[单价]]=""),"",MX[[#This Row],[面积]]*MX[[#This Row],[单价]])</f>
        <v/>
      </c>
      <c r="J794" s="20"/>
      <c r="K794" s="63"/>
      <c r="L794" s="62" t="str">
        <f>IF(MX[[#This Row],[总价]]="","",MX[[#This Row],[总价]]-MX[[#This Row],[首期]])</f>
        <v/>
      </c>
      <c r="M794" s="20"/>
      <c r="N794" s="20"/>
    </row>
    <row r="795" customHeight="1" spans="2:14">
      <c r="B795" s="61"/>
      <c r="C795" s="20"/>
      <c r="D795" s="20"/>
      <c r="E795" s="60"/>
      <c r="F795" s="20"/>
      <c r="G795" s="20"/>
      <c r="H795" s="20"/>
      <c r="I795" s="62" t="str">
        <f>IF(AND(MX[[#This Row],[面积]]="",MX[[#This Row],[单价]]=""),"",MX[[#This Row],[面积]]*MX[[#This Row],[单价]])</f>
        <v/>
      </c>
      <c r="J795" s="20"/>
      <c r="K795" s="63"/>
      <c r="L795" s="62" t="str">
        <f>IF(MX[[#This Row],[总价]]="","",MX[[#This Row],[总价]]-MX[[#This Row],[首期]])</f>
        <v/>
      </c>
      <c r="M795" s="20"/>
      <c r="N795" s="20"/>
    </row>
    <row r="796" customHeight="1" spans="2:14">
      <c r="B796" s="61"/>
      <c r="C796" s="20"/>
      <c r="D796" s="20"/>
      <c r="E796" s="60"/>
      <c r="F796" s="20"/>
      <c r="G796" s="20"/>
      <c r="H796" s="20"/>
      <c r="I796" s="62" t="str">
        <f>IF(AND(MX[[#This Row],[面积]]="",MX[[#This Row],[单价]]=""),"",MX[[#This Row],[面积]]*MX[[#This Row],[单价]])</f>
        <v/>
      </c>
      <c r="J796" s="20"/>
      <c r="K796" s="63"/>
      <c r="L796" s="62" t="str">
        <f>IF(MX[[#This Row],[总价]]="","",MX[[#This Row],[总价]]-MX[[#This Row],[首期]])</f>
        <v/>
      </c>
      <c r="M796" s="20"/>
      <c r="N796" s="20"/>
    </row>
    <row r="797" customHeight="1" spans="2:14">
      <c r="B797" s="61"/>
      <c r="C797" s="20"/>
      <c r="D797" s="20"/>
      <c r="E797" s="60"/>
      <c r="F797" s="20"/>
      <c r="G797" s="20"/>
      <c r="H797" s="20"/>
      <c r="I797" s="62" t="str">
        <f>IF(AND(MX[[#This Row],[面积]]="",MX[[#This Row],[单价]]=""),"",MX[[#This Row],[面积]]*MX[[#This Row],[单价]])</f>
        <v/>
      </c>
      <c r="J797" s="20"/>
      <c r="K797" s="63"/>
      <c r="L797" s="62" t="str">
        <f>IF(MX[[#This Row],[总价]]="","",MX[[#This Row],[总价]]-MX[[#This Row],[首期]])</f>
        <v/>
      </c>
      <c r="M797" s="20"/>
      <c r="N797" s="20"/>
    </row>
    <row r="798" customHeight="1" spans="2:14">
      <c r="B798" s="61"/>
      <c r="C798" s="20"/>
      <c r="D798" s="20"/>
      <c r="E798" s="60"/>
      <c r="F798" s="20"/>
      <c r="G798" s="20"/>
      <c r="H798" s="20"/>
      <c r="I798" s="62" t="str">
        <f>IF(AND(MX[[#This Row],[面积]]="",MX[[#This Row],[单价]]=""),"",MX[[#This Row],[面积]]*MX[[#This Row],[单价]])</f>
        <v/>
      </c>
      <c r="J798" s="20"/>
      <c r="K798" s="63"/>
      <c r="L798" s="62" t="str">
        <f>IF(MX[[#This Row],[总价]]="","",MX[[#This Row],[总价]]-MX[[#This Row],[首期]])</f>
        <v/>
      </c>
      <c r="M798" s="20"/>
      <c r="N798" s="20"/>
    </row>
    <row r="799" customHeight="1" spans="2:14">
      <c r="B799" s="61"/>
      <c r="C799" s="20"/>
      <c r="D799" s="20"/>
      <c r="E799" s="60"/>
      <c r="F799" s="20"/>
      <c r="G799" s="20"/>
      <c r="H799" s="20"/>
      <c r="I799" s="62" t="str">
        <f>IF(AND(MX[[#This Row],[面积]]="",MX[[#This Row],[单价]]=""),"",MX[[#This Row],[面积]]*MX[[#This Row],[单价]])</f>
        <v/>
      </c>
      <c r="J799" s="20"/>
      <c r="K799" s="63"/>
      <c r="L799" s="62" t="str">
        <f>IF(MX[[#This Row],[总价]]="","",MX[[#This Row],[总价]]-MX[[#This Row],[首期]])</f>
        <v/>
      </c>
      <c r="M799" s="20"/>
      <c r="N799" s="20"/>
    </row>
    <row r="800" customHeight="1" spans="2:14">
      <c r="B800" s="61"/>
      <c r="C800" s="20"/>
      <c r="D800" s="20"/>
      <c r="E800" s="60"/>
      <c r="F800" s="20"/>
      <c r="G800" s="20"/>
      <c r="H800" s="20"/>
      <c r="I800" s="62" t="str">
        <f>IF(AND(MX[[#This Row],[面积]]="",MX[[#This Row],[单价]]=""),"",MX[[#This Row],[面积]]*MX[[#This Row],[单价]])</f>
        <v/>
      </c>
      <c r="J800" s="20"/>
      <c r="K800" s="63"/>
      <c r="L800" s="62" t="str">
        <f>IF(MX[[#This Row],[总价]]="","",MX[[#This Row],[总价]]-MX[[#This Row],[首期]])</f>
        <v/>
      </c>
      <c r="M800" s="20"/>
      <c r="N800" s="20"/>
    </row>
    <row r="801" customHeight="1" spans="2:14">
      <c r="B801" s="61"/>
      <c r="C801" s="20"/>
      <c r="D801" s="20"/>
      <c r="E801" s="60"/>
      <c r="F801" s="20"/>
      <c r="G801" s="20"/>
      <c r="H801" s="20"/>
      <c r="I801" s="62" t="str">
        <f>IF(AND(MX[[#This Row],[面积]]="",MX[[#This Row],[单价]]=""),"",MX[[#This Row],[面积]]*MX[[#This Row],[单价]])</f>
        <v/>
      </c>
      <c r="J801" s="20"/>
      <c r="K801" s="63"/>
      <c r="L801" s="62" t="str">
        <f>IF(MX[[#This Row],[总价]]="","",MX[[#This Row],[总价]]-MX[[#This Row],[首期]])</f>
        <v/>
      </c>
      <c r="M801" s="20"/>
      <c r="N801" s="20"/>
    </row>
    <row r="802" customHeight="1" spans="2:14">
      <c r="B802" s="61"/>
      <c r="C802" s="20"/>
      <c r="D802" s="20"/>
      <c r="E802" s="60"/>
      <c r="F802" s="20"/>
      <c r="G802" s="20"/>
      <c r="H802" s="20"/>
      <c r="I802" s="62" t="str">
        <f>IF(AND(MX[[#This Row],[面积]]="",MX[[#This Row],[单价]]=""),"",MX[[#This Row],[面积]]*MX[[#This Row],[单价]])</f>
        <v/>
      </c>
      <c r="J802" s="20"/>
      <c r="K802" s="63"/>
      <c r="L802" s="62" t="str">
        <f>IF(MX[[#This Row],[总价]]="","",MX[[#This Row],[总价]]-MX[[#This Row],[首期]])</f>
        <v/>
      </c>
      <c r="M802" s="20"/>
      <c r="N802" s="20"/>
    </row>
    <row r="803" customHeight="1" spans="2:14">
      <c r="B803" s="61"/>
      <c r="C803" s="20"/>
      <c r="D803" s="20"/>
      <c r="E803" s="60"/>
      <c r="F803" s="20"/>
      <c r="G803" s="20"/>
      <c r="H803" s="20"/>
      <c r="I803" s="62" t="str">
        <f>IF(AND(MX[[#This Row],[面积]]="",MX[[#This Row],[单价]]=""),"",MX[[#This Row],[面积]]*MX[[#This Row],[单价]])</f>
        <v/>
      </c>
      <c r="J803" s="20"/>
      <c r="K803" s="63"/>
      <c r="L803" s="62" t="str">
        <f>IF(MX[[#This Row],[总价]]="","",MX[[#This Row],[总价]]-MX[[#This Row],[首期]])</f>
        <v/>
      </c>
      <c r="M803" s="20"/>
      <c r="N803" s="20"/>
    </row>
    <row r="804" customHeight="1" spans="2:14">
      <c r="B804" s="61"/>
      <c r="C804" s="20"/>
      <c r="D804" s="20"/>
      <c r="E804" s="60"/>
      <c r="F804" s="20"/>
      <c r="G804" s="20"/>
      <c r="H804" s="20"/>
      <c r="I804" s="62" t="str">
        <f>IF(AND(MX[[#This Row],[面积]]="",MX[[#This Row],[单价]]=""),"",MX[[#This Row],[面积]]*MX[[#This Row],[单价]])</f>
        <v/>
      </c>
      <c r="J804" s="20"/>
      <c r="K804" s="63"/>
      <c r="L804" s="62" t="str">
        <f>IF(MX[[#This Row],[总价]]="","",MX[[#This Row],[总价]]-MX[[#This Row],[首期]])</f>
        <v/>
      </c>
      <c r="M804" s="20"/>
      <c r="N804" s="20"/>
    </row>
    <row r="805" customHeight="1" spans="2:14">
      <c r="B805" s="61"/>
      <c r="C805" s="20"/>
      <c r="D805" s="20"/>
      <c r="E805" s="60"/>
      <c r="F805" s="20"/>
      <c r="G805" s="20"/>
      <c r="H805" s="20"/>
      <c r="I805" s="62" t="str">
        <f>IF(AND(MX[[#This Row],[面积]]="",MX[[#This Row],[单价]]=""),"",MX[[#This Row],[面积]]*MX[[#This Row],[单价]])</f>
        <v/>
      </c>
      <c r="J805" s="20"/>
      <c r="K805" s="63"/>
      <c r="L805" s="62" t="str">
        <f>IF(MX[[#This Row],[总价]]="","",MX[[#This Row],[总价]]-MX[[#This Row],[首期]])</f>
        <v/>
      </c>
      <c r="M805" s="20"/>
      <c r="N805" s="20"/>
    </row>
    <row r="806" customHeight="1" spans="2:14">
      <c r="B806" s="61"/>
      <c r="C806" s="20"/>
      <c r="D806" s="20"/>
      <c r="E806" s="60"/>
      <c r="F806" s="20"/>
      <c r="G806" s="20"/>
      <c r="H806" s="20"/>
      <c r="I806" s="62" t="str">
        <f>IF(AND(MX[[#This Row],[面积]]="",MX[[#This Row],[单价]]=""),"",MX[[#This Row],[面积]]*MX[[#This Row],[单价]])</f>
        <v/>
      </c>
      <c r="J806" s="20"/>
      <c r="K806" s="63"/>
      <c r="L806" s="62" t="str">
        <f>IF(MX[[#This Row],[总价]]="","",MX[[#This Row],[总价]]-MX[[#This Row],[首期]])</f>
        <v/>
      </c>
      <c r="M806" s="20"/>
      <c r="N806" s="20"/>
    </row>
    <row r="807" customHeight="1" spans="2:14">
      <c r="B807" s="61"/>
      <c r="C807" s="20"/>
      <c r="D807" s="20"/>
      <c r="E807" s="60"/>
      <c r="F807" s="20"/>
      <c r="G807" s="20"/>
      <c r="H807" s="20"/>
      <c r="I807" s="62" t="str">
        <f>IF(AND(MX[[#This Row],[面积]]="",MX[[#This Row],[单价]]=""),"",MX[[#This Row],[面积]]*MX[[#This Row],[单价]])</f>
        <v/>
      </c>
      <c r="J807" s="20"/>
      <c r="K807" s="63"/>
      <c r="L807" s="62" t="str">
        <f>IF(MX[[#This Row],[总价]]="","",MX[[#This Row],[总价]]-MX[[#This Row],[首期]])</f>
        <v/>
      </c>
      <c r="M807" s="20"/>
      <c r="N807" s="20"/>
    </row>
    <row r="808" customHeight="1" spans="2:14">
      <c r="B808" s="61"/>
      <c r="C808" s="20"/>
      <c r="D808" s="20"/>
      <c r="E808" s="60"/>
      <c r="F808" s="20"/>
      <c r="G808" s="20"/>
      <c r="H808" s="20"/>
      <c r="I808" s="62" t="str">
        <f>IF(AND(MX[[#This Row],[面积]]="",MX[[#This Row],[单价]]=""),"",MX[[#This Row],[面积]]*MX[[#This Row],[单价]])</f>
        <v/>
      </c>
      <c r="J808" s="20"/>
      <c r="K808" s="63"/>
      <c r="L808" s="62" t="str">
        <f>IF(MX[[#This Row],[总价]]="","",MX[[#This Row],[总价]]-MX[[#This Row],[首期]])</f>
        <v/>
      </c>
      <c r="M808" s="20"/>
      <c r="N808" s="20"/>
    </row>
    <row r="809" customHeight="1" spans="2:14">
      <c r="B809" s="61"/>
      <c r="C809" s="20"/>
      <c r="D809" s="20"/>
      <c r="E809" s="60"/>
      <c r="F809" s="20"/>
      <c r="G809" s="20"/>
      <c r="H809" s="20"/>
      <c r="I809" s="62" t="str">
        <f>IF(AND(MX[[#This Row],[面积]]="",MX[[#This Row],[单价]]=""),"",MX[[#This Row],[面积]]*MX[[#This Row],[单价]])</f>
        <v/>
      </c>
      <c r="J809" s="20"/>
      <c r="K809" s="63"/>
      <c r="L809" s="62" t="str">
        <f>IF(MX[[#This Row],[总价]]="","",MX[[#This Row],[总价]]-MX[[#This Row],[首期]])</f>
        <v/>
      </c>
      <c r="M809" s="20"/>
      <c r="N809" s="20"/>
    </row>
    <row r="810" customHeight="1" spans="2:14">
      <c r="B810" s="61"/>
      <c r="C810" s="20"/>
      <c r="D810" s="20"/>
      <c r="E810" s="60"/>
      <c r="F810" s="20"/>
      <c r="G810" s="20"/>
      <c r="H810" s="20"/>
      <c r="I810" s="62" t="str">
        <f>IF(AND(MX[[#This Row],[面积]]="",MX[[#This Row],[单价]]=""),"",MX[[#This Row],[面积]]*MX[[#This Row],[单价]])</f>
        <v/>
      </c>
      <c r="J810" s="20"/>
      <c r="K810" s="63"/>
      <c r="L810" s="62" t="str">
        <f>IF(MX[[#This Row],[总价]]="","",MX[[#This Row],[总价]]-MX[[#This Row],[首期]])</f>
        <v/>
      </c>
      <c r="M810" s="20"/>
      <c r="N810" s="20"/>
    </row>
    <row r="811" customHeight="1" spans="2:14">
      <c r="B811" s="61"/>
      <c r="C811" s="20"/>
      <c r="D811" s="20"/>
      <c r="E811" s="60"/>
      <c r="F811" s="20"/>
      <c r="G811" s="20"/>
      <c r="H811" s="20"/>
      <c r="I811" s="62" t="str">
        <f>IF(AND(MX[[#This Row],[面积]]="",MX[[#This Row],[单价]]=""),"",MX[[#This Row],[面积]]*MX[[#This Row],[单价]])</f>
        <v/>
      </c>
      <c r="J811" s="20"/>
      <c r="K811" s="63"/>
      <c r="L811" s="62" t="str">
        <f>IF(MX[[#This Row],[总价]]="","",MX[[#This Row],[总价]]-MX[[#This Row],[首期]])</f>
        <v/>
      </c>
      <c r="M811" s="20"/>
      <c r="N811" s="20"/>
    </row>
    <row r="812" customHeight="1" spans="2:14">
      <c r="B812" s="61"/>
      <c r="C812" s="20"/>
      <c r="D812" s="20"/>
      <c r="E812" s="60"/>
      <c r="F812" s="20"/>
      <c r="G812" s="20"/>
      <c r="H812" s="20"/>
      <c r="I812" s="62" t="str">
        <f>IF(AND(MX[[#This Row],[面积]]="",MX[[#This Row],[单价]]=""),"",MX[[#This Row],[面积]]*MX[[#This Row],[单价]])</f>
        <v/>
      </c>
      <c r="J812" s="20"/>
      <c r="K812" s="63"/>
      <c r="L812" s="62" t="str">
        <f>IF(MX[[#This Row],[总价]]="","",MX[[#This Row],[总价]]-MX[[#This Row],[首期]])</f>
        <v/>
      </c>
      <c r="M812" s="20"/>
      <c r="N812" s="20"/>
    </row>
    <row r="813" customHeight="1" spans="2:14">
      <c r="B813" s="61"/>
      <c r="C813" s="20"/>
      <c r="D813" s="20"/>
      <c r="E813" s="60"/>
      <c r="F813" s="20"/>
      <c r="G813" s="20"/>
      <c r="H813" s="20"/>
      <c r="I813" s="62" t="str">
        <f>IF(AND(MX[[#This Row],[面积]]="",MX[[#This Row],[单价]]=""),"",MX[[#This Row],[面积]]*MX[[#This Row],[单价]])</f>
        <v/>
      </c>
      <c r="J813" s="20"/>
      <c r="K813" s="63"/>
      <c r="L813" s="62" t="str">
        <f>IF(MX[[#This Row],[总价]]="","",MX[[#This Row],[总价]]-MX[[#This Row],[首期]])</f>
        <v/>
      </c>
      <c r="M813" s="20"/>
      <c r="N813" s="20"/>
    </row>
    <row r="814" customHeight="1" spans="2:14">
      <c r="B814" s="61"/>
      <c r="C814" s="20"/>
      <c r="D814" s="20"/>
      <c r="E814" s="60"/>
      <c r="F814" s="20"/>
      <c r="G814" s="20"/>
      <c r="H814" s="20"/>
      <c r="I814" s="62" t="str">
        <f>IF(AND(MX[[#This Row],[面积]]="",MX[[#This Row],[单价]]=""),"",MX[[#This Row],[面积]]*MX[[#This Row],[单价]])</f>
        <v/>
      </c>
      <c r="J814" s="20"/>
      <c r="K814" s="63"/>
      <c r="L814" s="62" t="str">
        <f>IF(MX[[#This Row],[总价]]="","",MX[[#This Row],[总价]]-MX[[#This Row],[首期]])</f>
        <v/>
      </c>
      <c r="M814" s="20"/>
      <c r="N814" s="20"/>
    </row>
    <row r="815" customHeight="1" spans="2:14">
      <c r="B815" s="61"/>
      <c r="C815" s="20"/>
      <c r="D815" s="20"/>
      <c r="E815" s="60"/>
      <c r="F815" s="20"/>
      <c r="G815" s="20"/>
      <c r="H815" s="20"/>
      <c r="I815" s="62" t="str">
        <f>IF(AND(MX[[#This Row],[面积]]="",MX[[#This Row],[单价]]=""),"",MX[[#This Row],[面积]]*MX[[#This Row],[单价]])</f>
        <v/>
      </c>
      <c r="J815" s="20"/>
      <c r="K815" s="63"/>
      <c r="L815" s="62" t="str">
        <f>IF(MX[[#This Row],[总价]]="","",MX[[#This Row],[总价]]-MX[[#This Row],[首期]])</f>
        <v/>
      </c>
      <c r="M815" s="20"/>
      <c r="N815" s="20"/>
    </row>
    <row r="816" customHeight="1" spans="2:14">
      <c r="B816" s="61"/>
      <c r="C816" s="20"/>
      <c r="D816" s="20"/>
      <c r="E816" s="60"/>
      <c r="F816" s="20"/>
      <c r="G816" s="20"/>
      <c r="H816" s="20"/>
      <c r="I816" s="62" t="str">
        <f>IF(AND(MX[[#This Row],[面积]]="",MX[[#This Row],[单价]]=""),"",MX[[#This Row],[面积]]*MX[[#This Row],[单价]])</f>
        <v/>
      </c>
      <c r="J816" s="20"/>
      <c r="K816" s="63"/>
      <c r="L816" s="62" t="str">
        <f>IF(MX[[#This Row],[总价]]="","",MX[[#This Row],[总价]]-MX[[#This Row],[首期]])</f>
        <v/>
      </c>
      <c r="M816" s="20"/>
      <c r="N816" s="20"/>
    </row>
    <row r="817" customHeight="1" spans="2:14">
      <c r="B817" s="61"/>
      <c r="C817" s="20"/>
      <c r="D817" s="20"/>
      <c r="E817" s="60"/>
      <c r="F817" s="20"/>
      <c r="G817" s="20"/>
      <c r="H817" s="20"/>
      <c r="I817" s="62" t="str">
        <f>IF(AND(MX[[#This Row],[面积]]="",MX[[#This Row],[单价]]=""),"",MX[[#This Row],[面积]]*MX[[#This Row],[单价]])</f>
        <v/>
      </c>
      <c r="J817" s="20"/>
      <c r="K817" s="63"/>
      <c r="L817" s="62" t="str">
        <f>IF(MX[[#This Row],[总价]]="","",MX[[#This Row],[总价]]-MX[[#This Row],[首期]])</f>
        <v/>
      </c>
      <c r="M817" s="20"/>
      <c r="N817" s="20"/>
    </row>
    <row r="818" customHeight="1" spans="2:14">
      <c r="B818" s="61"/>
      <c r="C818" s="20"/>
      <c r="D818" s="20"/>
      <c r="E818" s="60"/>
      <c r="F818" s="20"/>
      <c r="G818" s="20"/>
      <c r="H818" s="20"/>
      <c r="I818" s="62" t="str">
        <f>IF(AND(MX[[#This Row],[面积]]="",MX[[#This Row],[单价]]=""),"",MX[[#This Row],[面积]]*MX[[#This Row],[单价]])</f>
        <v/>
      </c>
      <c r="J818" s="20"/>
      <c r="K818" s="63"/>
      <c r="L818" s="62" t="str">
        <f>IF(MX[[#This Row],[总价]]="","",MX[[#This Row],[总价]]-MX[[#This Row],[首期]])</f>
        <v/>
      </c>
      <c r="M818" s="20"/>
      <c r="N818" s="20"/>
    </row>
    <row r="819" customHeight="1" spans="2:14">
      <c r="B819" s="61"/>
      <c r="C819" s="20"/>
      <c r="D819" s="20"/>
      <c r="E819" s="60"/>
      <c r="F819" s="20"/>
      <c r="G819" s="20"/>
      <c r="H819" s="20"/>
      <c r="I819" s="62" t="str">
        <f>IF(AND(MX[[#This Row],[面积]]="",MX[[#This Row],[单价]]=""),"",MX[[#This Row],[面积]]*MX[[#This Row],[单价]])</f>
        <v/>
      </c>
      <c r="J819" s="20"/>
      <c r="K819" s="63"/>
      <c r="L819" s="62" t="str">
        <f>IF(MX[[#This Row],[总价]]="","",MX[[#This Row],[总价]]-MX[[#This Row],[首期]])</f>
        <v/>
      </c>
      <c r="M819" s="20"/>
      <c r="N819" s="20"/>
    </row>
    <row r="820" customHeight="1" spans="2:14">
      <c r="B820" s="61"/>
      <c r="C820" s="20"/>
      <c r="D820" s="20"/>
      <c r="E820" s="60"/>
      <c r="F820" s="20"/>
      <c r="G820" s="20"/>
      <c r="H820" s="20"/>
      <c r="I820" s="62" t="str">
        <f>IF(AND(MX[[#This Row],[面积]]="",MX[[#This Row],[单价]]=""),"",MX[[#This Row],[面积]]*MX[[#This Row],[单价]])</f>
        <v/>
      </c>
      <c r="J820" s="20"/>
      <c r="K820" s="63"/>
      <c r="L820" s="62" t="str">
        <f>IF(MX[[#This Row],[总价]]="","",MX[[#This Row],[总价]]-MX[[#This Row],[首期]])</f>
        <v/>
      </c>
      <c r="M820" s="20"/>
      <c r="N820" s="20"/>
    </row>
    <row r="821" customHeight="1" spans="2:14">
      <c r="B821" s="61"/>
      <c r="C821" s="20"/>
      <c r="D821" s="20"/>
      <c r="E821" s="60"/>
      <c r="F821" s="20"/>
      <c r="G821" s="20"/>
      <c r="H821" s="20"/>
      <c r="I821" s="62" t="str">
        <f>IF(AND(MX[[#This Row],[面积]]="",MX[[#This Row],[单价]]=""),"",MX[[#This Row],[面积]]*MX[[#This Row],[单价]])</f>
        <v/>
      </c>
      <c r="J821" s="20"/>
      <c r="K821" s="63"/>
      <c r="L821" s="62" t="str">
        <f>IF(MX[[#This Row],[总价]]="","",MX[[#This Row],[总价]]-MX[[#This Row],[首期]])</f>
        <v/>
      </c>
      <c r="M821" s="20"/>
      <c r="N821" s="20"/>
    </row>
    <row r="822" customHeight="1" spans="2:14">
      <c r="B822" s="61"/>
      <c r="C822" s="20"/>
      <c r="D822" s="20"/>
      <c r="E822" s="60"/>
      <c r="F822" s="20"/>
      <c r="G822" s="20"/>
      <c r="H822" s="20"/>
      <c r="I822" s="62" t="str">
        <f>IF(AND(MX[[#This Row],[面积]]="",MX[[#This Row],[单价]]=""),"",MX[[#This Row],[面积]]*MX[[#This Row],[单价]])</f>
        <v/>
      </c>
      <c r="J822" s="20"/>
      <c r="K822" s="63"/>
      <c r="L822" s="62" t="str">
        <f>IF(MX[[#This Row],[总价]]="","",MX[[#This Row],[总价]]-MX[[#This Row],[首期]])</f>
        <v/>
      </c>
      <c r="M822" s="20"/>
      <c r="N822" s="20"/>
    </row>
    <row r="823" customHeight="1" spans="2:14">
      <c r="B823" s="61"/>
      <c r="C823" s="20"/>
      <c r="D823" s="20"/>
      <c r="E823" s="60"/>
      <c r="F823" s="20"/>
      <c r="G823" s="20"/>
      <c r="H823" s="20"/>
      <c r="I823" s="62" t="str">
        <f>IF(AND(MX[[#This Row],[面积]]="",MX[[#This Row],[单价]]=""),"",MX[[#This Row],[面积]]*MX[[#This Row],[单价]])</f>
        <v/>
      </c>
      <c r="J823" s="20"/>
      <c r="K823" s="63"/>
      <c r="L823" s="62" t="str">
        <f>IF(MX[[#This Row],[总价]]="","",MX[[#This Row],[总价]]-MX[[#This Row],[首期]])</f>
        <v/>
      </c>
      <c r="M823" s="20"/>
      <c r="N823" s="20"/>
    </row>
    <row r="824" customHeight="1" spans="2:14">
      <c r="B824" s="61"/>
      <c r="C824" s="20"/>
      <c r="D824" s="20"/>
      <c r="E824" s="60"/>
      <c r="F824" s="20"/>
      <c r="G824" s="20"/>
      <c r="H824" s="20"/>
      <c r="I824" s="62" t="str">
        <f>IF(AND(MX[[#This Row],[面积]]="",MX[[#This Row],[单价]]=""),"",MX[[#This Row],[面积]]*MX[[#This Row],[单价]])</f>
        <v/>
      </c>
      <c r="J824" s="20"/>
      <c r="K824" s="63"/>
      <c r="L824" s="62" t="str">
        <f>IF(MX[[#This Row],[总价]]="","",MX[[#This Row],[总价]]-MX[[#This Row],[首期]])</f>
        <v/>
      </c>
      <c r="M824" s="20"/>
      <c r="N824" s="20"/>
    </row>
    <row r="825" customHeight="1" spans="2:14">
      <c r="B825" s="61"/>
      <c r="C825" s="20"/>
      <c r="D825" s="20"/>
      <c r="E825" s="60"/>
      <c r="F825" s="20"/>
      <c r="G825" s="20"/>
      <c r="H825" s="20"/>
      <c r="I825" s="62" t="str">
        <f>IF(AND(MX[[#This Row],[面积]]="",MX[[#This Row],[单价]]=""),"",MX[[#This Row],[面积]]*MX[[#This Row],[单价]])</f>
        <v/>
      </c>
      <c r="J825" s="20"/>
      <c r="K825" s="63"/>
      <c r="L825" s="62" t="str">
        <f>IF(MX[[#This Row],[总价]]="","",MX[[#This Row],[总价]]-MX[[#This Row],[首期]])</f>
        <v/>
      </c>
      <c r="M825" s="20"/>
      <c r="N825" s="20"/>
    </row>
    <row r="826" customHeight="1" spans="2:14">
      <c r="B826" s="61"/>
      <c r="C826" s="20"/>
      <c r="D826" s="20"/>
      <c r="E826" s="60"/>
      <c r="F826" s="20"/>
      <c r="G826" s="20"/>
      <c r="H826" s="20"/>
      <c r="I826" s="62" t="str">
        <f>IF(AND(MX[[#This Row],[面积]]="",MX[[#This Row],[单价]]=""),"",MX[[#This Row],[面积]]*MX[[#This Row],[单价]])</f>
        <v/>
      </c>
      <c r="J826" s="20"/>
      <c r="K826" s="63"/>
      <c r="L826" s="62" t="str">
        <f>IF(MX[[#This Row],[总价]]="","",MX[[#This Row],[总价]]-MX[[#This Row],[首期]])</f>
        <v/>
      </c>
      <c r="M826" s="20"/>
      <c r="N826" s="20"/>
    </row>
    <row r="827" customHeight="1" spans="2:14">
      <c r="B827" s="61"/>
      <c r="C827" s="20"/>
      <c r="D827" s="20"/>
      <c r="E827" s="60"/>
      <c r="F827" s="20"/>
      <c r="G827" s="20"/>
      <c r="H827" s="20"/>
      <c r="I827" s="62" t="str">
        <f>IF(AND(MX[[#This Row],[面积]]="",MX[[#This Row],[单价]]=""),"",MX[[#This Row],[面积]]*MX[[#This Row],[单价]])</f>
        <v/>
      </c>
      <c r="J827" s="20"/>
      <c r="K827" s="63"/>
      <c r="L827" s="62" t="str">
        <f>IF(MX[[#This Row],[总价]]="","",MX[[#This Row],[总价]]-MX[[#This Row],[首期]])</f>
        <v/>
      </c>
      <c r="M827" s="20"/>
      <c r="N827" s="20"/>
    </row>
    <row r="828" customHeight="1" spans="2:14">
      <c r="B828" s="61"/>
      <c r="C828" s="20"/>
      <c r="D828" s="20"/>
      <c r="E828" s="60"/>
      <c r="F828" s="20"/>
      <c r="G828" s="20"/>
      <c r="H828" s="20"/>
      <c r="I828" s="62" t="str">
        <f>IF(AND(MX[[#This Row],[面积]]="",MX[[#This Row],[单价]]=""),"",MX[[#This Row],[面积]]*MX[[#This Row],[单价]])</f>
        <v/>
      </c>
      <c r="J828" s="20"/>
      <c r="K828" s="63"/>
      <c r="L828" s="62" t="str">
        <f>IF(MX[[#This Row],[总价]]="","",MX[[#This Row],[总价]]-MX[[#This Row],[首期]])</f>
        <v/>
      </c>
      <c r="M828" s="20"/>
      <c r="N828" s="20"/>
    </row>
    <row r="829" customHeight="1" spans="2:14">
      <c r="B829" s="61"/>
      <c r="C829" s="20"/>
      <c r="D829" s="20"/>
      <c r="E829" s="60"/>
      <c r="F829" s="20"/>
      <c r="G829" s="20"/>
      <c r="H829" s="20"/>
      <c r="I829" s="62" t="str">
        <f>IF(AND(MX[[#This Row],[面积]]="",MX[[#This Row],[单价]]=""),"",MX[[#This Row],[面积]]*MX[[#This Row],[单价]])</f>
        <v/>
      </c>
      <c r="J829" s="20"/>
      <c r="K829" s="63"/>
      <c r="L829" s="62" t="str">
        <f>IF(MX[[#This Row],[总价]]="","",MX[[#This Row],[总价]]-MX[[#This Row],[首期]])</f>
        <v/>
      </c>
      <c r="M829" s="20"/>
      <c r="N829" s="20"/>
    </row>
    <row r="830" customHeight="1" spans="2:14">
      <c r="B830" s="61"/>
      <c r="C830" s="20"/>
      <c r="D830" s="20"/>
      <c r="E830" s="60"/>
      <c r="F830" s="20"/>
      <c r="G830" s="20"/>
      <c r="H830" s="20"/>
      <c r="I830" s="62" t="str">
        <f>IF(AND(MX[[#This Row],[面积]]="",MX[[#This Row],[单价]]=""),"",MX[[#This Row],[面积]]*MX[[#This Row],[单价]])</f>
        <v/>
      </c>
      <c r="J830" s="20"/>
      <c r="K830" s="63"/>
      <c r="L830" s="62" t="str">
        <f>IF(MX[[#This Row],[总价]]="","",MX[[#This Row],[总价]]-MX[[#This Row],[首期]])</f>
        <v/>
      </c>
      <c r="M830" s="20"/>
      <c r="N830" s="20"/>
    </row>
    <row r="831" customHeight="1" spans="2:14">
      <c r="B831" s="61"/>
      <c r="C831" s="20"/>
      <c r="D831" s="20"/>
      <c r="E831" s="60"/>
      <c r="F831" s="20"/>
      <c r="G831" s="20"/>
      <c r="H831" s="20"/>
      <c r="I831" s="62" t="str">
        <f>IF(AND(MX[[#This Row],[面积]]="",MX[[#This Row],[单价]]=""),"",MX[[#This Row],[面积]]*MX[[#This Row],[单价]])</f>
        <v/>
      </c>
      <c r="J831" s="20"/>
      <c r="K831" s="63"/>
      <c r="L831" s="62" t="str">
        <f>IF(MX[[#This Row],[总价]]="","",MX[[#This Row],[总价]]-MX[[#This Row],[首期]])</f>
        <v/>
      </c>
      <c r="M831" s="20"/>
      <c r="N831" s="20"/>
    </row>
    <row r="832" customHeight="1" spans="2:14">
      <c r="B832" s="61"/>
      <c r="C832" s="20"/>
      <c r="D832" s="20"/>
      <c r="E832" s="60"/>
      <c r="F832" s="20"/>
      <c r="G832" s="20"/>
      <c r="H832" s="20"/>
      <c r="I832" s="62" t="str">
        <f>IF(AND(MX[[#This Row],[面积]]="",MX[[#This Row],[单价]]=""),"",MX[[#This Row],[面积]]*MX[[#This Row],[单价]])</f>
        <v/>
      </c>
      <c r="J832" s="20"/>
      <c r="K832" s="63"/>
      <c r="L832" s="62" t="str">
        <f>IF(MX[[#This Row],[总价]]="","",MX[[#This Row],[总价]]-MX[[#This Row],[首期]])</f>
        <v/>
      </c>
      <c r="M832" s="20"/>
      <c r="N832" s="20"/>
    </row>
    <row r="833" customHeight="1" spans="2:14">
      <c r="B833" s="61"/>
      <c r="C833" s="20"/>
      <c r="D833" s="20"/>
      <c r="E833" s="60"/>
      <c r="F833" s="20"/>
      <c r="G833" s="20"/>
      <c r="H833" s="20"/>
      <c r="I833" s="62" t="str">
        <f>IF(AND(MX[[#This Row],[面积]]="",MX[[#This Row],[单价]]=""),"",MX[[#This Row],[面积]]*MX[[#This Row],[单价]])</f>
        <v/>
      </c>
      <c r="J833" s="20"/>
      <c r="K833" s="63"/>
      <c r="L833" s="62" t="str">
        <f>IF(MX[[#This Row],[总价]]="","",MX[[#This Row],[总价]]-MX[[#This Row],[首期]])</f>
        <v/>
      </c>
      <c r="M833" s="20"/>
      <c r="N833" s="20"/>
    </row>
    <row r="834" customHeight="1" spans="2:14">
      <c r="B834" s="61"/>
      <c r="C834" s="20"/>
      <c r="D834" s="20"/>
      <c r="E834" s="60"/>
      <c r="F834" s="20"/>
      <c r="G834" s="20"/>
      <c r="H834" s="20"/>
      <c r="I834" s="62" t="str">
        <f>IF(AND(MX[[#This Row],[面积]]="",MX[[#This Row],[单价]]=""),"",MX[[#This Row],[面积]]*MX[[#This Row],[单价]])</f>
        <v/>
      </c>
      <c r="J834" s="20"/>
      <c r="K834" s="63"/>
      <c r="L834" s="62" t="str">
        <f>IF(MX[[#This Row],[总价]]="","",MX[[#This Row],[总价]]-MX[[#This Row],[首期]])</f>
        <v/>
      </c>
      <c r="M834" s="20"/>
      <c r="N834" s="20"/>
    </row>
    <row r="835" customHeight="1" spans="2:14">
      <c r="B835" s="61"/>
      <c r="C835" s="20"/>
      <c r="D835" s="20"/>
      <c r="E835" s="60"/>
      <c r="F835" s="20"/>
      <c r="G835" s="20"/>
      <c r="H835" s="20"/>
      <c r="I835" s="62" t="str">
        <f>IF(AND(MX[[#This Row],[面积]]="",MX[[#This Row],[单价]]=""),"",MX[[#This Row],[面积]]*MX[[#This Row],[单价]])</f>
        <v/>
      </c>
      <c r="J835" s="20"/>
      <c r="K835" s="63"/>
      <c r="L835" s="62" t="str">
        <f>IF(MX[[#This Row],[总价]]="","",MX[[#This Row],[总价]]-MX[[#This Row],[首期]])</f>
        <v/>
      </c>
      <c r="M835" s="20"/>
      <c r="N835" s="20"/>
    </row>
    <row r="836" customHeight="1" spans="2:14">
      <c r="B836" s="61"/>
      <c r="C836" s="20"/>
      <c r="D836" s="20"/>
      <c r="E836" s="60"/>
      <c r="F836" s="20"/>
      <c r="G836" s="20"/>
      <c r="H836" s="20"/>
      <c r="I836" s="62" t="str">
        <f>IF(AND(MX[[#This Row],[面积]]="",MX[[#This Row],[单价]]=""),"",MX[[#This Row],[面积]]*MX[[#This Row],[单价]])</f>
        <v/>
      </c>
      <c r="J836" s="20"/>
      <c r="K836" s="63"/>
      <c r="L836" s="62" t="str">
        <f>IF(MX[[#This Row],[总价]]="","",MX[[#This Row],[总价]]-MX[[#This Row],[首期]])</f>
        <v/>
      </c>
      <c r="M836" s="20"/>
      <c r="N836" s="20"/>
    </row>
    <row r="837" customHeight="1" spans="2:14">
      <c r="B837" s="61"/>
      <c r="C837" s="20"/>
      <c r="D837" s="20"/>
      <c r="E837" s="60"/>
      <c r="F837" s="20"/>
      <c r="G837" s="20"/>
      <c r="H837" s="20"/>
      <c r="I837" s="62" t="str">
        <f>IF(AND(MX[[#This Row],[面积]]="",MX[[#This Row],[单价]]=""),"",MX[[#This Row],[面积]]*MX[[#This Row],[单价]])</f>
        <v/>
      </c>
      <c r="J837" s="20"/>
      <c r="K837" s="63"/>
      <c r="L837" s="62" t="str">
        <f>IF(MX[[#This Row],[总价]]="","",MX[[#This Row],[总价]]-MX[[#This Row],[首期]])</f>
        <v/>
      </c>
      <c r="M837" s="20"/>
      <c r="N837" s="20"/>
    </row>
    <row r="838" customHeight="1" spans="2:14">
      <c r="B838" s="61"/>
      <c r="C838" s="20"/>
      <c r="D838" s="20"/>
      <c r="E838" s="60"/>
      <c r="F838" s="20"/>
      <c r="G838" s="20"/>
      <c r="H838" s="20"/>
      <c r="I838" s="62" t="str">
        <f>IF(AND(MX[[#This Row],[面积]]="",MX[[#This Row],[单价]]=""),"",MX[[#This Row],[面积]]*MX[[#This Row],[单价]])</f>
        <v/>
      </c>
      <c r="J838" s="20"/>
      <c r="K838" s="63"/>
      <c r="L838" s="62" t="str">
        <f>IF(MX[[#This Row],[总价]]="","",MX[[#This Row],[总价]]-MX[[#This Row],[首期]])</f>
        <v/>
      </c>
      <c r="M838" s="20"/>
      <c r="N838" s="20"/>
    </row>
    <row r="839" customHeight="1" spans="2:14">
      <c r="B839" s="61"/>
      <c r="C839" s="20"/>
      <c r="D839" s="20"/>
      <c r="E839" s="60"/>
      <c r="F839" s="20"/>
      <c r="G839" s="20"/>
      <c r="H839" s="20"/>
      <c r="I839" s="62" t="str">
        <f>IF(AND(MX[[#This Row],[面积]]="",MX[[#This Row],[单价]]=""),"",MX[[#This Row],[面积]]*MX[[#This Row],[单价]])</f>
        <v/>
      </c>
      <c r="J839" s="20"/>
      <c r="K839" s="63"/>
      <c r="L839" s="62" t="str">
        <f>IF(MX[[#This Row],[总价]]="","",MX[[#This Row],[总价]]-MX[[#This Row],[首期]])</f>
        <v/>
      </c>
      <c r="M839" s="20"/>
      <c r="N839" s="20"/>
    </row>
    <row r="840" customHeight="1" spans="2:14">
      <c r="B840" s="61"/>
      <c r="C840" s="20"/>
      <c r="D840" s="20"/>
      <c r="E840" s="60"/>
      <c r="F840" s="20"/>
      <c r="G840" s="20"/>
      <c r="H840" s="20"/>
      <c r="I840" s="62" t="str">
        <f>IF(AND(MX[[#This Row],[面积]]="",MX[[#This Row],[单价]]=""),"",MX[[#This Row],[面积]]*MX[[#This Row],[单价]])</f>
        <v/>
      </c>
      <c r="J840" s="20"/>
      <c r="K840" s="63"/>
      <c r="L840" s="62" t="str">
        <f>IF(MX[[#This Row],[总价]]="","",MX[[#This Row],[总价]]-MX[[#This Row],[首期]])</f>
        <v/>
      </c>
      <c r="M840" s="20"/>
      <c r="N840" s="20"/>
    </row>
    <row r="841" customHeight="1" spans="2:14">
      <c r="B841" s="61"/>
      <c r="C841" s="20"/>
      <c r="D841" s="20"/>
      <c r="E841" s="60"/>
      <c r="F841" s="20"/>
      <c r="G841" s="20"/>
      <c r="H841" s="20"/>
      <c r="I841" s="62" t="str">
        <f>IF(AND(MX[[#This Row],[面积]]="",MX[[#This Row],[单价]]=""),"",MX[[#This Row],[面积]]*MX[[#This Row],[单价]])</f>
        <v/>
      </c>
      <c r="J841" s="20"/>
      <c r="K841" s="63"/>
      <c r="L841" s="62" t="str">
        <f>IF(MX[[#This Row],[总价]]="","",MX[[#This Row],[总价]]-MX[[#This Row],[首期]])</f>
        <v/>
      </c>
      <c r="M841" s="20"/>
      <c r="N841" s="20"/>
    </row>
    <row r="842" customHeight="1" spans="2:14">
      <c r="B842" s="61"/>
      <c r="C842" s="20"/>
      <c r="D842" s="20"/>
      <c r="E842" s="60"/>
      <c r="F842" s="20"/>
      <c r="G842" s="20"/>
      <c r="H842" s="20"/>
      <c r="I842" s="62" t="str">
        <f>IF(AND(MX[[#This Row],[面积]]="",MX[[#This Row],[单价]]=""),"",MX[[#This Row],[面积]]*MX[[#This Row],[单价]])</f>
        <v/>
      </c>
      <c r="J842" s="20"/>
      <c r="K842" s="63"/>
      <c r="L842" s="62" t="str">
        <f>IF(MX[[#This Row],[总价]]="","",MX[[#This Row],[总价]]-MX[[#This Row],[首期]])</f>
        <v/>
      </c>
      <c r="M842" s="20"/>
      <c r="N842" s="20"/>
    </row>
    <row r="843" customHeight="1" spans="2:14">
      <c r="B843" s="61"/>
      <c r="C843" s="20"/>
      <c r="D843" s="20"/>
      <c r="E843" s="60"/>
      <c r="F843" s="20"/>
      <c r="G843" s="20"/>
      <c r="H843" s="20"/>
      <c r="I843" s="62" t="str">
        <f>IF(AND(MX[[#This Row],[面积]]="",MX[[#This Row],[单价]]=""),"",MX[[#This Row],[面积]]*MX[[#This Row],[单价]])</f>
        <v/>
      </c>
      <c r="J843" s="20"/>
      <c r="K843" s="63"/>
      <c r="L843" s="62" t="str">
        <f>IF(MX[[#This Row],[总价]]="","",MX[[#This Row],[总价]]-MX[[#This Row],[首期]])</f>
        <v/>
      </c>
      <c r="M843" s="20"/>
      <c r="N843" s="20"/>
    </row>
    <row r="844" customHeight="1" spans="2:14">
      <c r="B844" s="61"/>
      <c r="C844" s="20"/>
      <c r="D844" s="20"/>
      <c r="E844" s="60"/>
      <c r="F844" s="20"/>
      <c r="G844" s="20"/>
      <c r="H844" s="20"/>
      <c r="I844" s="62" t="str">
        <f>IF(AND(MX[[#This Row],[面积]]="",MX[[#This Row],[单价]]=""),"",MX[[#This Row],[面积]]*MX[[#This Row],[单价]])</f>
        <v/>
      </c>
      <c r="J844" s="20"/>
      <c r="K844" s="63"/>
      <c r="L844" s="62" t="str">
        <f>IF(MX[[#This Row],[总价]]="","",MX[[#This Row],[总价]]-MX[[#This Row],[首期]])</f>
        <v/>
      </c>
      <c r="M844" s="20"/>
      <c r="N844" s="20"/>
    </row>
    <row r="845" customHeight="1" spans="2:14">
      <c r="B845" s="61"/>
      <c r="C845" s="20"/>
      <c r="D845" s="20"/>
      <c r="E845" s="60"/>
      <c r="F845" s="20"/>
      <c r="G845" s="20"/>
      <c r="H845" s="20"/>
      <c r="I845" s="62" t="str">
        <f>IF(AND(MX[[#This Row],[面积]]="",MX[[#This Row],[单价]]=""),"",MX[[#This Row],[面积]]*MX[[#This Row],[单价]])</f>
        <v/>
      </c>
      <c r="J845" s="20"/>
      <c r="K845" s="63"/>
      <c r="L845" s="62" t="str">
        <f>IF(MX[[#This Row],[总价]]="","",MX[[#This Row],[总价]]-MX[[#This Row],[首期]])</f>
        <v/>
      </c>
      <c r="M845" s="20"/>
      <c r="N845" s="20"/>
    </row>
    <row r="846" customHeight="1" spans="2:14">
      <c r="B846" s="61"/>
      <c r="C846" s="20"/>
      <c r="D846" s="20"/>
      <c r="E846" s="60"/>
      <c r="F846" s="20"/>
      <c r="G846" s="20"/>
      <c r="H846" s="20"/>
      <c r="I846" s="62" t="str">
        <f>IF(AND(MX[[#This Row],[面积]]="",MX[[#This Row],[单价]]=""),"",MX[[#This Row],[面积]]*MX[[#This Row],[单价]])</f>
        <v/>
      </c>
      <c r="J846" s="20"/>
      <c r="K846" s="63"/>
      <c r="L846" s="62" t="str">
        <f>IF(MX[[#This Row],[总价]]="","",MX[[#This Row],[总价]]-MX[[#This Row],[首期]])</f>
        <v/>
      </c>
      <c r="M846" s="20"/>
      <c r="N846" s="20"/>
    </row>
    <row r="847" customHeight="1" spans="2:14">
      <c r="B847" s="61"/>
      <c r="C847" s="20"/>
      <c r="D847" s="20"/>
      <c r="E847" s="60"/>
      <c r="F847" s="20"/>
      <c r="G847" s="20"/>
      <c r="H847" s="20"/>
      <c r="I847" s="62" t="str">
        <f>IF(AND(MX[[#This Row],[面积]]="",MX[[#This Row],[单价]]=""),"",MX[[#This Row],[面积]]*MX[[#This Row],[单价]])</f>
        <v/>
      </c>
      <c r="J847" s="20"/>
      <c r="K847" s="63"/>
      <c r="L847" s="62" t="str">
        <f>IF(MX[[#This Row],[总价]]="","",MX[[#This Row],[总价]]-MX[[#This Row],[首期]])</f>
        <v/>
      </c>
      <c r="M847" s="20"/>
      <c r="N847" s="20"/>
    </row>
    <row r="848" customHeight="1" spans="2:14">
      <c r="B848" s="61"/>
      <c r="C848" s="20"/>
      <c r="D848" s="20"/>
      <c r="E848" s="60"/>
      <c r="F848" s="20"/>
      <c r="G848" s="20"/>
      <c r="H848" s="20"/>
      <c r="I848" s="62" t="str">
        <f>IF(AND(MX[[#This Row],[面积]]="",MX[[#This Row],[单价]]=""),"",MX[[#This Row],[面积]]*MX[[#This Row],[单价]])</f>
        <v/>
      </c>
      <c r="J848" s="20"/>
      <c r="K848" s="63"/>
      <c r="L848" s="62" t="str">
        <f>IF(MX[[#This Row],[总价]]="","",MX[[#This Row],[总价]]-MX[[#This Row],[首期]])</f>
        <v/>
      </c>
      <c r="M848" s="20"/>
      <c r="N848" s="20"/>
    </row>
    <row r="849" customHeight="1" spans="2:14">
      <c r="B849" s="61"/>
      <c r="C849" s="20"/>
      <c r="D849" s="20"/>
      <c r="E849" s="60"/>
      <c r="F849" s="20"/>
      <c r="G849" s="20"/>
      <c r="H849" s="20"/>
      <c r="I849" s="62" t="str">
        <f>IF(AND(MX[[#This Row],[面积]]="",MX[[#This Row],[单价]]=""),"",MX[[#This Row],[面积]]*MX[[#This Row],[单价]])</f>
        <v/>
      </c>
      <c r="J849" s="20"/>
      <c r="K849" s="63"/>
      <c r="L849" s="62" t="str">
        <f>IF(MX[[#This Row],[总价]]="","",MX[[#This Row],[总价]]-MX[[#This Row],[首期]])</f>
        <v/>
      </c>
      <c r="M849" s="20"/>
      <c r="N849" s="20"/>
    </row>
    <row r="850" customHeight="1" spans="2:14">
      <c r="B850" s="61"/>
      <c r="C850" s="20"/>
      <c r="D850" s="20"/>
      <c r="E850" s="60"/>
      <c r="F850" s="20"/>
      <c r="G850" s="20"/>
      <c r="H850" s="20"/>
      <c r="I850" s="62" t="str">
        <f>IF(AND(MX[[#This Row],[面积]]="",MX[[#This Row],[单价]]=""),"",MX[[#This Row],[面积]]*MX[[#This Row],[单价]])</f>
        <v/>
      </c>
      <c r="J850" s="20"/>
      <c r="K850" s="63"/>
      <c r="L850" s="62" t="str">
        <f>IF(MX[[#This Row],[总价]]="","",MX[[#This Row],[总价]]-MX[[#This Row],[首期]])</f>
        <v/>
      </c>
      <c r="M850" s="20"/>
      <c r="N850" s="20"/>
    </row>
    <row r="851" customHeight="1" spans="2:14">
      <c r="B851" s="61"/>
      <c r="C851" s="20"/>
      <c r="D851" s="20"/>
      <c r="E851" s="60"/>
      <c r="F851" s="20"/>
      <c r="G851" s="20"/>
      <c r="H851" s="20"/>
      <c r="I851" s="62" t="str">
        <f>IF(AND(MX[[#This Row],[面积]]="",MX[[#This Row],[单价]]=""),"",MX[[#This Row],[面积]]*MX[[#This Row],[单价]])</f>
        <v/>
      </c>
      <c r="J851" s="20"/>
      <c r="K851" s="63"/>
      <c r="L851" s="62" t="str">
        <f>IF(MX[[#This Row],[总价]]="","",MX[[#This Row],[总价]]-MX[[#This Row],[首期]])</f>
        <v/>
      </c>
      <c r="M851" s="20"/>
      <c r="N851" s="20"/>
    </row>
    <row r="852" customHeight="1" spans="2:14">
      <c r="B852" s="61"/>
      <c r="C852" s="20"/>
      <c r="D852" s="20"/>
      <c r="E852" s="60"/>
      <c r="F852" s="20"/>
      <c r="G852" s="20"/>
      <c r="H852" s="20"/>
      <c r="I852" s="62" t="str">
        <f>IF(AND(MX[[#This Row],[面积]]="",MX[[#This Row],[单价]]=""),"",MX[[#This Row],[面积]]*MX[[#This Row],[单价]])</f>
        <v/>
      </c>
      <c r="J852" s="20"/>
      <c r="K852" s="63"/>
      <c r="L852" s="62" t="str">
        <f>IF(MX[[#This Row],[总价]]="","",MX[[#This Row],[总价]]-MX[[#This Row],[首期]])</f>
        <v/>
      </c>
      <c r="M852" s="20"/>
      <c r="N852" s="20"/>
    </row>
    <row r="853" customHeight="1" spans="2:14">
      <c r="B853" s="61"/>
      <c r="C853" s="20"/>
      <c r="D853" s="20"/>
      <c r="E853" s="60"/>
      <c r="F853" s="20"/>
      <c r="G853" s="20"/>
      <c r="H853" s="20"/>
      <c r="I853" s="62" t="str">
        <f>IF(AND(MX[[#This Row],[面积]]="",MX[[#This Row],[单价]]=""),"",MX[[#This Row],[面积]]*MX[[#This Row],[单价]])</f>
        <v/>
      </c>
      <c r="J853" s="20"/>
      <c r="K853" s="63"/>
      <c r="L853" s="62" t="str">
        <f>IF(MX[[#This Row],[总价]]="","",MX[[#This Row],[总价]]-MX[[#This Row],[首期]])</f>
        <v/>
      </c>
      <c r="M853" s="20"/>
      <c r="N853" s="20"/>
    </row>
    <row r="854" customHeight="1" spans="2:14">
      <c r="B854" s="61"/>
      <c r="C854" s="20"/>
      <c r="D854" s="20"/>
      <c r="E854" s="60"/>
      <c r="F854" s="20"/>
      <c r="G854" s="20"/>
      <c r="H854" s="20"/>
      <c r="I854" s="62" t="str">
        <f>IF(AND(MX[[#This Row],[面积]]="",MX[[#This Row],[单价]]=""),"",MX[[#This Row],[面积]]*MX[[#This Row],[单价]])</f>
        <v/>
      </c>
      <c r="J854" s="20"/>
      <c r="K854" s="63"/>
      <c r="L854" s="62" t="str">
        <f>IF(MX[[#This Row],[总价]]="","",MX[[#This Row],[总价]]-MX[[#This Row],[首期]])</f>
        <v/>
      </c>
      <c r="M854" s="20"/>
      <c r="N854" s="20"/>
    </row>
    <row r="855" customHeight="1" spans="2:14">
      <c r="B855" s="61"/>
      <c r="C855" s="20"/>
      <c r="D855" s="20"/>
      <c r="E855" s="60"/>
      <c r="F855" s="20"/>
      <c r="G855" s="20"/>
      <c r="H855" s="20"/>
      <c r="I855" s="62" t="str">
        <f>IF(AND(MX[[#This Row],[面积]]="",MX[[#This Row],[单价]]=""),"",MX[[#This Row],[面积]]*MX[[#This Row],[单价]])</f>
        <v/>
      </c>
      <c r="J855" s="20"/>
      <c r="K855" s="63"/>
      <c r="L855" s="62" t="str">
        <f>IF(MX[[#This Row],[总价]]="","",MX[[#This Row],[总价]]-MX[[#This Row],[首期]])</f>
        <v/>
      </c>
      <c r="M855" s="20"/>
      <c r="N855" s="20"/>
    </row>
    <row r="856" customHeight="1" spans="2:14">
      <c r="B856" s="61"/>
      <c r="C856" s="20"/>
      <c r="D856" s="20"/>
      <c r="E856" s="60"/>
      <c r="F856" s="20"/>
      <c r="G856" s="20"/>
      <c r="H856" s="20"/>
      <c r="I856" s="62" t="str">
        <f>IF(AND(MX[[#This Row],[面积]]="",MX[[#This Row],[单价]]=""),"",MX[[#This Row],[面积]]*MX[[#This Row],[单价]])</f>
        <v/>
      </c>
      <c r="J856" s="20"/>
      <c r="K856" s="63"/>
      <c r="L856" s="62" t="str">
        <f>IF(MX[[#This Row],[总价]]="","",MX[[#This Row],[总价]]-MX[[#This Row],[首期]])</f>
        <v/>
      </c>
      <c r="M856" s="20"/>
      <c r="N856" s="20"/>
    </row>
    <row r="857" customHeight="1" spans="2:14">
      <c r="B857" s="61"/>
      <c r="C857" s="20"/>
      <c r="D857" s="20"/>
      <c r="E857" s="60"/>
      <c r="F857" s="20"/>
      <c r="G857" s="20"/>
      <c r="H857" s="20"/>
      <c r="I857" s="62" t="str">
        <f>IF(AND(MX[[#This Row],[面积]]="",MX[[#This Row],[单价]]=""),"",MX[[#This Row],[面积]]*MX[[#This Row],[单价]])</f>
        <v/>
      </c>
      <c r="J857" s="20"/>
      <c r="K857" s="63"/>
      <c r="L857" s="62" t="str">
        <f>IF(MX[[#This Row],[总价]]="","",MX[[#This Row],[总价]]-MX[[#This Row],[首期]])</f>
        <v/>
      </c>
      <c r="M857" s="20"/>
      <c r="N857" s="20"/>
    </row>
    <row r="858" customHeight="1" spans="2:14">
      <c r="B858" s="61"/>
      <c r="C858" s="20"/>
      <c r="D858" s="20"/>
      <c r="E858" s="60"/>
      <c r="F858" s="20"/>
      <c r="G858" s="20"/>
      <c r="H858" s="20"/>
      <c r="I858" s="62" t="str">
        <f>IF(AND(MX[[#This Row],[面积]]="",MX[[#This Row],[单价]]=""),"",MX[[#This Row],[面积]]*MX[[#This Row],[单价]])</f>
        <v/>
      </c>
      <c r="J858" s="20"/>
      <c r="K858" s="63"/>
      <c r="L858" s="62" t="str">
        <f>IF(MX[[#This Row],[总价]]="","",MX[[#This Row],[总价]]-MX[[#This Row],[首期]])</f>
        <v/>
      </c>
      <c r="M858" s="20"/>
      <c r="N858" s="20"/>
    </row>
    <row r="859" customHeight="1" spans="2:14">
      <c r="B859" s="61"/>
      <c r="C859" s="20"/>
      <c r="D859" s="20"/>
      <c r="E859" s="60"/>
      <c r="F859" s="20"/>
      <c r="G859" s="20"/>
      <c r="H859" s="20"/>
      <c r="I859" s="62" t="str">
        <f>IF(AND(MX[[#This Row],[面积]]="",MX[[#This Row],[单价]]=""),"",MX[[#This Row],[面积]]*MX[[#This Row],[单价]])</f>
        <v/>
      </c>
      <c r="J859" s="20"/>
      <c r="K859" s="63"/>
      <c r="L859" s="62" t="str">
        <f>IF(MX[[#This Row],[总价]]="","",MX[[#This Row],[总价]]-MX[[#This Row],[首期]])</f>
        <v/>
      </c>
      <c r="M859" s="20"/>
      <c r="N859" s="20"/>
    </row>
    <row r="860" customHeight="1" spans="2:14">
      <c r="B860" s="61"/>
      <c r="C860" s="20"/>
      <c r="D860" s="20"/>
      <c r="E860" s="60"/>
      <c r="F860" s="20"/>
      <c r="G860" s="20"/>
      <c r="H860" s="20"/>
      <c r="I860" s="62" t="str">
        <f>IF(AND(MX[[#This Row],[面积]]="",MX[[#This Row],[单价]]=""),"",MX[[#This Row],[面积]]*MX[[#This Row],[单价]])</f>
        <v/>
      </c>
      <c r="J860" s="20"/>
      <c r="K860" s="63"/>
      <c r="L860" s="62" t="str">
        <f>IF(MX[[#This Row],[总价]]="","",MX[[#This Row],[总价]]-MX[[#This Row],[首期]])</f>
        <v/>
      </c>
      <c r="M860" s="20"/>
      <c r="N860" s="20"/>
    </row>
    <row r="861" customHeight="1" spans="2:14">
      <c r="B861" s="61"/>
      <c r="C861" s="20"/>
      <c r="D861" s="20"/>
      <c r="E861" s="60"/>
      <c r="F861" s="20"/>
      <c r="G861" s="20"/>
      <c r="H861" s="20"/>
      <c r="I861" s="62" t="str">
        <f>IF(AND(MX[[#This Row],[面积]]="",MX[[#This Row],[单价]]=""),"",MX[[#This Row],[面积]]*MX[[#This Row],[单价]])</f>
        <v/>
      </c>
      <c r="J861" s="20"/>
      <c r="K861" s="63"/>
      <c r="L861" s="62" t="str">
        <f>IF(MX[[#This Row],[总价]]="","",MX[[#This Row],[总价]]-MX[[#This Row],[首期]])</f>
        <v/>
      </c>
      <c r="M861" s="20"/>
      <c r="N861" s="20"/>
    </row>
    <row r="862" customHeight="1" spans="2:14">
      <c r="B862" s="61"/>
      <c r="C862" s="20"/>
      <c r="D862" s="20"/>
      <c r="E862" s="60"/>
      <c r="F862" s="20"/>
      <c r="G862" s="20"/>
      <c r="H862" s="20"/>
      <c r="I862" s="62" t="str">
        <f>IF(AND(MX[[#This Row],[面积]]="",MX[[#This Row],[单价]]=""),"",MX[[#This Row],[面积]]*MX[[#This Row],[单价]])</f>
        <v/>
      </c>
      <c r="J862" s="20"/>
      <c r="K862" s="63"/>
      <c r="L862" s="62" t="str">
        <f>IF(MX[[#This Row],[总价]]="","",MX[[#This Row],[总价]]-MX[[#This Row],[首期]])</f>
        <v/>
      </c>
      <c r="M862" s="20"/>
      <c r="N862" s="20"/>
    </row>
    <row r="863" customHeight="1" spans="2:14">
      <c r="B863" s="61"/>
      <c r="C863" s="20"/>
      <c r="D863" s="20"/>
      <c r="E863" s="60"/>
      <c r="F863" s="20"/>
      <c r="G863" s="20"/>
      <c r="H863" s="20"/>
      <c r="I863" s="62" t="str">
        <f>IF(AND(MX[[#This Row],[面积]]="",MX[[#This Row],[单价]]=""),"",MX[[#This Row],[面积]]*MX[[#This Row],[单价]])</f>
        <v/>
      </c>
      <c r="J863" s="20"/>
      <c r="K863" s="63"/>
      <c r="L863" s="62" t="str">
        <f>IF(MX[[#This Row],[总价]]="","",MX[[#This Row],[总价]]-MX[[#This Row],[首期]])</f>
        <v/>
      </c>
      <c r="M863" s="20"/>
      <c r="N863" s="20"/>
    </row>
    <row r="864" customHeight="1" spans="2:14">
      <c r="B864" s="61"/>
      <c r="C864" s="20"/>
      <c r="D864" s="20"/>
      <c r="E864" s="60"/>
      <c r="F864" s="20"/>
      <c r="G864" s="20"/>
      <c r="H864" s="20"/>
      <c r="I864" s="62" t="str">
        <f>IF(AND(MX[[#This Row],[面积]]="",MX[[#This Row],[单价]]=""),"",MX[[#This Row],[面积]]*MX[[#This Row],[单价]])</f>
        <v/>
      </c>
      <c r="J864" s="20"/>
      <c r="K864" s="63"/>
      <c r="L864" s="62" t="str">
        <f>IF(MX[[#This Row],[总价]]="","",MX[[#This Row],[总价]]-MX[[#This Row],[首期]])</f>
        <v/>
      </c>
      <c r="M864" s="20"/>
      <c r="N864" s="20"/>
    </row>
    <row r="865" customHeight="1" spans="2:14">
      <c r="B865" s="61"/>
      <c r="C865" s="20"/>
      <c r="D865" s="20"/>
      <c r="E865" s="60"/>
      <c r="F865" s="20"/>
      <c r="G865" s="20"/>
      <c r="H865" s="20"/>
      <c r="I865" s="62" t="str">
        <f>IF(AND(MX[[#This Row],[面积]]="",MX[[#This Row],[单价]]=""),"",MX[[#This Row],[面积]]*MX[[#This Row],[单价]])</f>
        <v/>
      </c>
      <c r="J865" s="20"/>
      <c r="K865" s="63"/>
      <c r="L865" s="62" t="str">
        <f>IF(MX[[#This Row],[总价]]="","",MX[[#This Row],[总价]]-MX[[#This Row],[首期]])</f>
        <v/>
      </c>
      <c r="M865" s="20"/>
      <c r="N865" s="20"/>
    </row>
    <row r="866" customHeight="1" spans="2:14">
      <c r="B866" s="61"/>
      <c r="C866" s="20"/>
      <c r="D866" s="20"/>
      <c r="E866" s="60"/>
      <c r="F866" s="20"/>
      <c r="G866" s="20"/>
      <c r="H866" s="20"/>
      <c r="I866" s="62" t="str">
        <f>IF(AND(MX[[#This Row],[面积]]="",MX[[#This Row],[单价]]=""),"",MX[[#This Row],[面积]]*MX[[#This Row],[单价]])</f>
        <v/>
      </c>
      <c r="J866" s="20"/>
      <c r="K866" s="63"/>
      <c r="L866" s="62" t="str">
        <f>IF(MX[[#This Row],[总价]]="","",MX[[#This Row],[总价]]-MX[[#This Row],[首期]])</f>
        <v/>
      </c>
      <c r="M866" s="20"/>
      <c r="N866" s="20"/>
    </row>
    <row r="867" customHeight="1" spans="2:14">
      <c r="B867" s="61"/>
      <c r="C867" s="20"/>
      <c r="D867" s="20"/>
      <c r="E867" s="60"/>
      <c r="F867" s="20"/>
      <c r="G867" s="20"/>
      <c r="H867" s="20"/>
      <c r="I867" s="62" t="str">
        <f>IF(AND(MX[[#This Row],[面积]]="",MX[[#This Row],[单价]]=""),"",MX[[#This Row],[面积]]*MX[[#This Row],[单价]])</f>
        <v/>
      </c>
      <c r="J867" s="20"/>
      <c r="K867" s="63"/>
      <c r="L867" s="62" t="str">
        <f>IF(MX[[#This Row],[总价]]="","",MX[[#This Row],[总价]]-MX[[#This Row],[首期]])</f>
        <v/>
      </c>
      <c r="M867" s="20"/>
      <c r="N867" s="20"/>
    </row>
    <row r="868" customHeight="1" spans="2:14">
      <c r="B868" s="61"/>
      <c r="C868" s="20"/>
      <c r="D868" s="20"/>
      <c r="E868" s="60"/>
      <c r="F868" s="20"/>
      <c r="G868" s="20"/>
      <c r="H868" s="20"/>
      <c r="I868" s="62" t="str">
        <f>IF(AND(MX[[#This Row],[面积]]="",MX[[#This Row],[单价]]=""),"",MX[[#This Row],[面积]]*MX[[#This Row],[单价]])</f>
        <v/>
      </c>
      <c r="J868" s="20"/>
      <c r="K868" s="63"/>
      <c r="L868" s="62" t="str">
        <f>IF(MX[[#This Row],[总价]]="","",MX[[#This Row],[总价]]-MX[[#This Row],[首期]])</f>
        <v/>
      </c>
      <c r="M868" s="20"/>
      <c r="N868" s="20"/>
    </row>
    <row r="869" customHeight="1" spans="2:14">
      <c r="B869" s="61"/>
      <c r="C869" s="20"/>
      <c r="D869" s="20"/>
      <c r="E869" s="60"/>
      <c r="F869" s="20"/>
      <c r="G869" s="20"/>
      <c r="H869" s="20"/>
      <c r="I869" s="62" t="str">
        <f>IF(AND(MX[[#This Row],[面积]]="",MX[[#This Row],[单价]]=""),"",MX[[#This Row],[面积]]*MX[[#This Row],[单价]])</f>
        <v/>
      </c>
      <c r="J869" s="20"/>
      <c r="K869" s="63"/>
      <c r="L869" s="62" t="str">
        <f>IF(MX[[#This Row],[总价]]="","",MX[[#This Row],[总价]]-MX[[#This Row],[首期]])</f>
        <v/>
      </c>
      <c r="M869" s="20"/>
      <c r="N869" s="20"/>
    </row>
    <row r="870" customHeight="1" spans="2:14">
      <c r="B870" s="61"/>
      <c r="C870" s="20"/>
      <c r="D870" s="20"/>
      <c r="E870" s="60"/>
      <c r="F870" s="20"/>
      <c r="G870" s="20"/>
      <c r="H870" s="20"/>
      <c r="I870" s="62" t="str">
        <f>IF(AND(MX[[#This Row],[面积]]="",MX[[#This Row],[单价]]=""),"",MX[[#This Row],[面积]]*MX[[#This Row],[单价]])</f>
        <v/>
      </c>
      <c r="J870" s="20"/>
      <c r="K870" s="63"/>
      <c r="L870" s="62" t="str">
        <f>IF(MX[[#This Row],[总价]]="","",MX[[#This Row],[总价]]-MX[[#This Row],[首期]])</f>
        <v/>
      </c>
      <c r="M870" s="20"/>
      <c r="N870" s="20"/>
    </row>
    <row r="871" customHeight="1" spans="2:14">
      <c r="B871" s="61"/>
      <c r="C871" s="20"/>
      <c r="D871" s="20"/>
      <c r="E871" s="60"/>
      <c r="F871" s="20"/>
      <c r="G871" s="20"/>
      <c r="H871" s="20"/>
      <c r="I871" s="62" t="str">
        <f>IF(AND(MX[[#This Row],[面积]]="",MX[[#This Row],[单价]]=""),"",MX[[#This Row],[面积]]*MX[[#This Row],[单价]])</f>
        <v/>
      </c>
      <c r="J871" s="20"/>
      <c r="K871" s="63"/>
      <c r="L871" s="62" t="str">
        <f>IF(MX[[#This Row],[总价]]="","",MX[[#This Row],[总价]]-MX[[#This Row],[首期]])</f>
        <v/>
      </c>
      <c r="M871" s="20"/>
      <c r="N871" s="20"/>
    </row>
    <row r="872" customHeight="1" spans="2:14">
      <c r="B872" s="61"/>
      <c r="C872" s="20"/>
      <c r="D872" s="20"/>
      <c r="E872" s="60"/>
      <c r="F872" s="20"/>
      <c r="G872" s="20"/>
      <c r="H872" s="20"/>
      <c r="I872" s="62" t="str">
        <f>IF(AND(MX[[#This Row],[面积]]="",MX[[#This Row],[单价]]=""),"",MX[[#This Row],[面积]]*MX[[#This Row],[单价]])</f>
        <v/>
      </c>
      <c r="J872" s="20"/>
      <c r="K872" s="63"/>
      <c r="L872" s="62" t="str">
        <f>IF(MX[[#This Row],[总价]]="","",MX[[#This Row],[总价]]-MX[[#This Row],[首期]])</f>
        <v/>
      </c>
      <c r="M872" s="20"/>
      <c r="N872" s="20"/>
    </row>
    <row r="873" customHeight="1" spans="2:14">
      <c r="B873" s="61"/>
      <c r="C873" s="20"/>
      <c r="D873" s="20"/>
      <c r="E873" s="60"/>
      <c r="F873" s="20"/>
      <c r="G873" s="20"/>
      <c r="H873" s="20"/>
      <c r="I873" s="62" t="str">
        <f>IF(AND(MX[[#This Row],[面积]]="",MX[[#This Row],[单价]]=""),"",MX[[#This Row],[面积]]*MX[[#This Row],[单价]])</f>
        <v/>
      </c>
      <c r="J873" s="20"/>
      <c r="K873" s="63"/>
      <c r="L873" s="62" t="str">
        <f>IF(MX[[#This Row],[总价]]="","",MX[[#This Row],[总价]]-MX[[#This Row],[首期]])</f>
        <v/>
      </c>
      <c r="M873" s="20"/>
      <c r="N873" s="20"/>
    </row>
    <row r="874" customHeight="1" spans="2:14">
      <c r="B874" s="61"/>
      <c r="C874" s="20"/>
      <c r="D874" s="20"/>
      <c r="E874" s="60"/>
      <c r="F874" s="20"/>
      <c r="G874" s="20"/>
      <c r="H874" s="20"/>
      <c r="I874" s="62" t="str">
        <f>IF(AND(MX[[#This Row],[面积]]="",MX[[#This Row],[单价]]=""),"",MX[[#This Row],[面积]]*MX[[#This Row],[单价]])</f>
        <v/>
      </c>
      <c r="J874" s="20"/>
      <c r="K874" s="63"/>
      <c r="L874" s="62" t="str">
        <f>IF(MX[[#This Row],[总价]]="","",MX[[#This Row],[总价]]-MX[[#This Row],[首期]])</f>
        <v/>
      </c>
      <c r="M874" s="20"/>
      <c r="N874" s="20"/>
    </row>
    <row r="875" customHeight="1" spans="2:14">
      <c r="B875" s="61"/>
      <c r="C875" s="20"/>
      <c r="D875" s="20"/>
      <c r="E875" s="60"/>
      <c r="F875" s="20"/>
      <c r="G875" s="20"/>
      <c r="H875" s="20"/>
      <c r="I875" s="62" t="str">
        <f>IF(AND(MX[[#This Row],[面积]]="",MX[[#This Row],[单价]]=""),"",MX[[#This Row],[面积]]*MX[[#This Row],[单价]])</f>
        <v/>
      </c>
      <c r="J875" s="20"/>
      <c r="K875" s="63"/>
      <c r="L875" s="62" t="str">
        <f>IF(MX[[#This Row],[总价]]="","",MX[[#This Row],[总价]]-MX[[#This Row],[首期]])</f>
        <v/>
      </c>
      <c r="M875" s="20"/>
      <c r="N875" s="20"/>
    </row>
    <row r="876" customHeight="1" spans="2:14">
      <c r="B876" s="61"/>
      <c r="C876" s="20"/>
      <c r="D876" s="20"/>
      <c r="E876" s="60"/>
      <c r="F876" s="20"/>
      <c r="G876" s="20"/>
      <c r="H876" s="20"/>
      <c r="I876" s="62" t="str">
        <f>IF(AND(MX[[#This Row],[面积]]="",MX[[#This Row],[单价]]=""),"",MX[[#This Row],[面积]]*MX[[#This Row],[单价]])</f>
        <v/>
      </c>
      <c r="J876" s="20"/>
      <c r="K876" s="63"/>
      <c r="L876" s="62" t="str">
        <f>IF(MX[[#This Row],[总价]]="","",MX[[#This Row],[总价]]-MX[[#This Row],[首期]])</f>
        <v/>
      </c>
      <c r="M876" s="20"/>
      <c r="N876" s="20"/>
    </row>
    <row r="877" customHeight="1" spans="2:14">
      <c r="B877" s="61"/>
      <c r="C877" s="20"/>
      <c r="D877" s="20"/>
      <c r="E877" s="60"/>
      <c r="F877" s="20"/>
      <c r="G877" s="20"/>
      <c r="H877" s="20"/>
      <c r="I877" s="62" t="str">
        <f>IF(AND(MX[[#This Row],[面积]]="",MX[[#This Row],[单价]]=""),"",MX[[#This Row],[面积]]*MX[[#This Row],[单价]])</f>
        <v/>
      </c>
      <c r="J877" s="20"/>
      <c r="K877" s="63"/>
      <c r="L877" s="62" t="str">
        <f>IF(MX[[#This Row],[总价]]="","",MX[[#This Row],[总价]]-MX[[#This Row],[首期]])</f>
        <v/>
      </c>
      <c r="M877" s="20"/>
      <c r="N877" s="20"/>
    </row>
    <row r="878" customHeight="1" spans="2:14">
      <c r="B878" s="61"/>
      <c r="C878" s="20"/>
      <c r="D878" s="20"/>
      <c r="E878" s="60"/>
      <c r="F878" s="20"/>
      <c r="G878" s="20"/>
      <c r="H878" s="20"/>
      <c r="I878" s="62" t="str">
        <f>IF(AND(MX[[#This Row],[面积]]="",MX[[#This Row],[单价]]=""),"",MX[[#This Row],[面积]]*MX[[#This Row],[单价]])</f>
        <v/>
      </c>
      <c r="J878" s="20"/>
      <c r="K878" s="63"/>
      <c r="L878" s="62" t="str">
        <f>IF(MX[[#This Row],[总价]]="","",MX[[#This Row],[总价]]-MX[[#This Row],[首期]])</f>
        <v/>
      </c>
      <c r="M878" s="20"/>
      <c r="N878" s="20"/>
    </row>
    <row r="879" customHeight="1" spans="2:14">
      <c r="B879" s="61"/>
      <c r="C879" s="20"/>
      <c r="D879" s="20"/>
      <c r="E879" s="60"/>
      <c r="F879" s="20"/>
      <c r="G879" s="20"/>
      <c r="H879" s="20"/>
      <c r="I879" s="62" t="str">
        <f>IF(AND(MX[[#This Row],[面积]]="",MX[[#This Row],[单价]]=""),"",MX[[#This Row],[面积]]*MX[[#This Row],[单价]])</f>
        <v/>
      </c>
      <c r="J879" s="20"/>
      <c r="K879" s="63"/>
      <c r="L879" s="62" t="str">
        <f>IF(MX[[#This Row],[总价]]="","",MX[[#This Row],[总价]]-MX[[#This Row],[首期]])</f>
        <v/>
      </c>
      <c r="M879" s="20"/>
      <c r="N879" s="20"/>
    </row>
    <row r="880" customHeight="1" spans="2:14">
      <c r="B880" s="61"/>
      <c r="C880" s="20"/>
      <c r="D880" s="20"/>
      <c r="E880" s="60"/>
      <c r="F880" s="20"/>
      <c r="G880" s="20"/>
      <c r="H880" s="20"/>
      <c r="I880" s="62" t="str">
        <f>IF(AND(MX[[#This Row],[面积]]="",MX[[#This Row],[单价]]=""),"",MX[[#This Row],[面积]]*MX[[#This Row],[单价]])</f>
        <v/>
      </c>
      <c r="J880" s="20"/>
      <c r="K880" s="63"/>
      <c r="L880" s="62" t="str">
        <f>IF(MX[[#This Row],[总价]]="","",MX[[#This Row],[总价]]-MX[[#This Row],[首期]])</f>
        <v/>
      </c>
      <c r="M880" s="20"/>
      <c r="N880" s="20"/>
    </row>
    <row r="881" customHeight="1" spans="2:14">
      <c r="B881" s="61"/>
      <c r="C881" s="20"/>
      <c r="D881" s="20"/>
      <c r="E881" s="60"/>
      <c r="F881" s="20"/>
      <c r="G881" s="20"/>
      <c r="H881" s="20"/>
      <c r="I881" s="62" t="str">
        <f>IF(AND(MX[[#This Row],[面积]]="",MX[[#This Row],[单价]]=""),"",MX[[#This Row],[面积]]*MX[[#This Row],[单价]])</f>
        <v/>
      </c>
      <c r="J881" s="20"/>
      <c r="K881" s="63"/>
      <c r="L881" s="62" t="str">
        <f>IF(MX[[#This Row],[总价]]="","",MX[[#This Row],[总价]]-MX[[#This Row],[首期]])</f>
        <v/>
      </c>
      <c r="M881" s="20"/>
      <c r="N881" s="20"/>
    </row>
    <row r="882" customHeight="1" spans="2:14">
      <c r="B882" s="61"/>
      <c r="C882" s="20"/>
      <c r="D882" s="20"/>
      <c r="E882" s="60"/>
      <c r="F882" s="20"/>
      <c r="G882" s="20"/>
      <c r="H882" s="20"/>
      <c r="I882" s="62" t="str">
        <f>IF(AND(MX[[#This Row],[面积]]="",MX[[#This Row],[单价]]=""),"",MX[[#This Row],[面积]]*MX[[#This Row],[单价]])</f>
        <v/>
      </c>
      <c r="J882" s="20"/>
      <c r="K882" s="63"/>
      <c r="L882" s="62" t="str">
        <f>IF(MX[[#This Row],[总价]]="","",MX[[#This Row],[总价]]-MX[[#This Row],[首期]])</f>
        <v/>
      </c>
      <c r="M882" s="20"/>
      <c r="N882" s="20"/>
    </row>
    <row r="883" customHeight="1" spans="2:14">
      <c r="B883" s="61"/>
      <c r="C883" s="20"/>
      <c r="D883" s="20"/>
      <c r="E883" s="60"/>
      <c r="F883" s="20"/>
      <c r="G883" s="20"/>
      <c r="H883" s="20"/>
      <c r="I883" s="62" t="str">
        <f>IF(AND(MX[[#This Row],[面积]]="",MX[[#This Row],[单价]]=""),"",MX[[#This Row],[面积]]*MX[[#This Row],[单价]])</f>
        <v/>
      </c>
      <c r="J883" s="20"/>
      <c r="K883" s="63"/>
      <c r="L883" s="62" t="str">
        <f>IF(MX[[#This Row],[总价]]="","",MX[[#This Row],[总价]]-MX[[#This Row],[首期]])</f>
        <v/>
      </c>
      <c r="M883" s="20"/>
      <c r="N883" s="20"/>
    </row>
    <row r="884" customHeight="1" spans="2:14">
      <c r="B884" s="61"/>
      <c r="C884" s="20"/>
      <c r="D884" s="20"/>
      <c r="E884" s="60"/>
      <c r="F884" s="20"/>
      <c r="G884" s="20"/>
      <c r="H884" s="20"/>
      <c r="I884" s="62" t="str">
        <f>IF(AND(MX[[#This Row],[面积]]="",MX[[#This Row],[单价]]=""),"",MX[[#This Row],[面积]]*MX[[#This Row],[单价]])</f>
        <v/>
      </c>
      <c r="J884" s="20"/>
      <c r="K884" s="63"/>
      <c r="L884" s="62" t="str">
        <f>IF(MX[[#This Row],[总价]]="","",MX[[#This Row],[总价]]-MX[[#This Row],[首期]])</f>
        <v/>
      </c>
      <c r="M884" s="20"/>
      <c r="N884" s="20"/>
    </row>
    <row r="885" customHeight="1" spans="2:14">
      <c r="B885" s="61"/>
      <c r="C885" s="20"/>
      <c r="D885" s="20"/>
      <c r="E885" s="60"/>
      <c r="F885" s="20"/>
      <c r="G885" s="20"/>
      <c r="H885" s="20"/>
      <c r="I885" s="62" t="str">
        <f>IF(AND(MX[[#This Row],[面积]]="",MX[[#This Row],[单价]]=""),"",MX[[#This Row],[面积]]*MX[[#This Row],[单价]])</f>
        <v/>
      </c>
      <c r="J885" s="20"/>
      <c r="K885" s="63"/>
      <c r="L885" s="62" t="str">
        <f>IF(MX[[#This Row],[总价]]="","",MX[[#This Row],[总价]]-MX[[#This Row],[首期]])</f>
        <v/>
      </c>
      <c r="M885" s="20"/>
      <c r="N885" s="20"/>
    </row>
    <row r="886" customHeight="1" spans="2:14">
      <c r="B886" s="61"/>
      <c r="C886" s="20"/>
      <c r="D886" s="20"/>
      <c r="E886" s="60"/>
      <c r="F886" s="20"/>
      <c r="G886" s="20"/>
      <c r="H886" s="20"/>
      <c r="I886" s="62" t="str">
        <f>IF(AND(MX[[#This Row],[面积]]="",MX[[#This Row],[单价]]=""),"",MX[[#This Row],[面积]]*MX[[#This Row],[单价]])</f>
        <v/>
      </c>
      <c r="J886" s="20"/>
      <c r="K886" s="63"/>
      <c r="L886" s="62" t="str">
        <f>IF(MX[[#This Row],[总价]]="","",MX[[#This Row],[总价]]-MX[[#This Row],[首期]])</f>
        <v/>
      </c>
      <c r="M886" s="20"/>
      <c r="N886" s="20"/>
    </row>
    <row r="887" customHeight="1" spans="2:14">
      <c r="B887" s="61"/>
      <c r="C887" s="20"/>
      <c r="D887" s="20"/>
      <c r="E887" s="60"/>
      <c r="F887" s="20"/>
      <c r="G887" s="20"/>
      <c r="H887" s="20"/>
      <c r="I887" s="62" t="str">
        <f>IF(AND(MX[[#This Row],[面积]]="",MX[[#This Row],[单价]]=""),"",MX[[#This Row],[面积]]*MX[[#This Row],[单价]])</f>
        <v/>
      </c>
      <c r="J887" s="20"/>
      <c r="K887" s="63"/>
      <c r="L887" s="62" t="str">
        <f>IF(MX[[#This Row],[总价]]="","",MX[[#This Row],[总价]]-MX[[#This Row],[首期]])</f>
        <v/>
      </c>
      <c r="M887" s="20"/>
      <c r="N887" s="20"/>
    </row>
    <row r="888" customHeight="1" spans="2:14">
      <c r="B888" s="61"/>
      <c r="C888" s="20"/>
      <c r="D888" s="20"/>
      <c r="E888" s="60"/>
      <c r="F888" s="20"/>
      <c r="G888" s="20"/>
      <c r="H888" s="20"/>
      <c r="I888" s="62" t="str">
        <f>IF(AND(MX[[#This Row],[面积]]="",MX[[#This Row],[单价]]=""),"",MX[[#This Row],[面积]]*MX[[#This Row],[单价]])</f>
        <v/>
      </c>
      <c r="J888" s="20"/>
      <c r="K888" s="63"/>
      <c r="L888" s="62" t="str">
        <f>IF(MX[[#This Row],[总价]]="","",MX[[#This Row],[总价]]-MX[[#This Row],[首期]])</f>
        <v/>
      </c>
      <c r="M888" s="20"/>
      <c r="N888" s="20"/>
    </row>
    <row r="889" customHeight="1" spans="2:14">
      <c r="B889" s="61"/>
      <c r="C889" s="20"/>
      <c r="D889" s="20"/>
      <c r="E889" s="60"/>
      <c r="F889" s="20"/>
      <c r="G889" s="20"/>
      <c r="H889" s="20"/>
      <c r="I889" s="62" t="str">
        <f>IF(AND(MX[[#This Row],[面积]]="",MX[[#This Row],[单价]]=""),"",MX[[#This Row],[面积]]*MX[[#This Row],[单价]])</f>
        <v/>
      </c>
      <c r="J889" s="20"/>
      <c r="K889" s="63"/>
      <c r="L889" s="62" t="str">
        <f>IF(MX[[#This Row],[总价]]="","",MX[[#This Row],[总价]]-MX[[#This Row],[首期]])</f>
        <v/>
      </c>
      <c r="M889" s="20"/>
      <c r="N889" s="20"/>
    </row>
    <row r="890" customHeight="1" spans="2:14">
      <c r="B890" s="61"/>
      <c r="C890" s="20"/>
      <c r="D890" s="20"/>
      <c r="E890" s="60"/>
      <c r="F890" s="20"/>
      <c r="G890" s="20"/>
      <c r="H890" s="20"/>
      <c r="I890" s="62" t="str">
        <f>IF(AND(MX[[#This Row],[面积]]="",MX[[#This Row],[单价]]=""),"",MX[[#This Row],[面积]]*MX[[#This Row],[单价]])</f>
        <v/>
      </c>
      <c r="J890" s="20"/>
      <c r="K890" s="63"/>
      <c r="L890" s="62" t="str">
        <f>IF(MX[[#This Row],[总价]]="","",MX[[#This Row],[总价]]-MX[[#This Row],[首期]])</f>
        <v/>
      </c>
      <c r="M890" s="20"/>
      <c r="N890" s="20"/>
    </row>
    <row r="891" customHeight="1" spans="2:14">
      <c r="B891" s="61"/>
      <c r="C891" s="20"/>
      <c r="D891" s="20"/>
      <c r="E891" s="60"/>
      <c r="F891" s="20"/>
      <c r="G891" s="20"/>
      <c r="H891" s="20"/>
      <c r="I891" s="62" t="str">
        <f>IF(AND(MX[[#This Row],[面积]]="",MX[[#This Row],[单价]]=""),"",MX[[#This Row],[面积]]*MX[[#This Row],[单价]])</f>
        <v/>
      </c>
      <c r="J891" s="20"/>
      <c r="K891" s="63"/>
      <c r="L891" s="62" t="str">
        <f>IF(MX[[#This Row],[总价]]="","",MX[[#This Row],[总价]]-MX[[#This Row],[首期]])</f>
        <v/>
      </c>
      <c r="M891" s="20"/>
      <c r="N891" s="20"/>
    </row>
    <row r="892" customHeight="1" spans="2:14">
      <c r="B892" s="61"/>
      <c r="C892" s="20"/>
      <c r="D892" s="20"/>
      <c r="E892" s="60"/>
      <c r="F892" s="20"/>
      <c r="G892" s="20"/>
      <c r="H892" s="20"/>
      <c r="I892" s="62" t="str">
        <f>IF(AND(MX[[#This Row],[面积]]="",MX[[#This Row],[单价]]=""),"",MX[[#This Row],[面积]]*MX[[#This Row],[单价]])</f>
        <v/>
      </c>
      <c r="J892" s="20"/>
      <c r="K892" s="63"/>
      <c r="L892" s="62" t="str">
        <f>IF(MX[[#This Row],[总价]]="","",MX[[#This Row],[总价]]-MX[[#This Row],[首期]])</f>
        <v/>
      </c>
      <c r="M892" s="20"/>
      <c r="N892" s="20"/>
    </row>
    <row r="893" customHeight="1" spans="2:14">
      <c r="B893" s="61"/>
      <c r="C893" s="20"/>
      <c r="D893" s="20"/>
      <c r="E893" s="60"/>
      <c r="F893" s="20"/>
      <c r="G893" s="20"/>
      <c r="H893" s="20"/>
      <c r="I893" s="62" t="str">
        <f>IF(AND(MX[[#This Row],[面积]]="",MX[[#This Row],[单价]]=""),"",MX[[#This Row],[面积]]*MX[[#This Row],[单价]])</f>
        <v/>
      </c>
      <c r="J893" s="20"/>
      <c r="K893" s="63"/>
      <c r="L893" s="62" t="str">
        <f>IF(MX[[#This Row],[总价]]="","",MX[[#This Row],[总价]]-MX[[#This Row],[首期]])</f>
        <v/>
      </c>
      <c r="M893" s="20"/>
      <c r="N893" s="20"/>
    </row>
    <row r="894" customHeight="1" spans="2:14">
      <c r="B894" s="61"/>
      <c r="C894" s="20"/>
      <c r="D894" s="20"/>
      <c r="E894" s="60"/>
      <c r="F894" s="20"/>
      <c r="G894" s="20"/>
      <c r="H894" s="20"/>
      <c r="I894" s="62" t="str">
        <f>IF(AND(MX[[#This Row],[面积]]="",MX[[#This Row],[单价]]=""),"",MX[[#This Row],[面积]]*MX[[#This Row],[单价]])</f>
        <v/>
      </c>
      <c r="J894" s="20"/>
      <c r="K894" s="63"/>
      <c r="L894" s="62" t="str">
        <f>IF(MX[[#This Row],[总价]]="","",MX[[#This Row],[总价]]-MX[[#This Row],[首期]])</f>
        <v/>
      </c>
      <c r="M894" s="20"/>
      <c r="N894" s="20"/>
    </row>
    <row r="895" customHeight="1" spans="2:14">
      <c r="B895" s="61"/>
      <c r="C895" s="20"/>
      <c r="D895" s="20"/>
      <c r="E895" s="60"/>
      <c r="F895" s="20"/>
      <c r="G895" s="20"/>
      <c r="H895" s="20"/>
      <c r="I895" s="62" t="str">
        <f>IF(AND(MX[[#This Row],[面积]]="",MX[[#This Row],[单价]]=""),"",MX[[#This Row],[面积]]*MX[[#This Row],[单价]])</f>
        <v/>
      </c>
      <c r="J895" s="20"/>
      <c r="K895" s="63"/>
      <c r="L895" s="62" t="str">
        <f>IF(MX[[#This Row],[总价]]="","",MX[[#This Row],[总价]]-MX[[#This Row],[首期]])</f>
        <v/>
      </c>
      <c r="M895" s="20"/>
      <c r="N895" s="20"/>
    </row>
    <row r="896" customHeight="1" spans="2:14">
      <c r="B896" s="61"/>
      <c r="C896" s="20"/>
      <c r="D896" s="20"/>
      <c r="E896" s="60"/>
      <c r="F896" s="20"/>
      <c r="G896" s="20"/>
      <c r="H896" s="20"/>
      <c r="I896" s="62" t="str">
        <f>IF(AND(MX[[#This Row],[面积]]="",MX[[#This Row],[单价]]=""),"",MX[[#This Row],[面积]]*MX[[#This Row],[单价]])</f>
        <v/>
      </c>
      <c r="J896" s="20"/>
      <c r="K896" s="63"/>
      <c r="L896" s="62" t="str">
        <f>IF(MX[[#This Row],[总价]]="","",MX[[#This Row],[总价]]-MX[[#This Row],[首期]])</f>
        <v/>
      </c>
      <c r="M896" s="20"/>
      <c r="N896" s="20"/>
    </row>
    <row r="897" customHeight="1" spans="2:14">
      <c r="B897" s="61"/>
      <c r="C897" s="20"/>
      <c r="D897" s="20"/>
      <c r="E897" s="60"/>
      <c r="F897" s="20"/>
      <c r="G897" s="20"/>
      <c r="H897" s="20"/>
      <c r="I897" s="62" t="str">
        <f>IF(AND(MX[[#This Row],[面积]]="",MX[[#This Row],[单价]]=""),"",MX[[#This Row],[面积]]*MX[[#This Row],[单价]])</f>
        <v/>
      </c>
      <c r="J897" s="20"/>
      <c r="K897" s="63"/>
      <c r="L897" s="62" t="str">
        <f>IF(MX[[#This Row],[总价]]="","",MX[[#This Row],[总价]]-MX[[#This Row],[首期]])</f>
        <v/>
      </c>
      <c r="M897" s="20"/>
      <c r="N897" s="20"/>
    </row>
    <row r="898" customHeight="1" spans="2:14">
      <c r="B898" s="61"/>
      <c r="C898" s="20"/>
      <c r="D898" s="20"/>
      <c r="E898" s="60"/>
      <c r="F898" s="20"/>
      <c r="G898" s="20"/>
      <c r="H898" s="20"/>
      <c r="I898" s="62" t="str">
        <f>IF(AND(MX[[#This Row],[面积]]="",MX[[#This Row],[单价]]=""),"",MX[[#This Row],[面积]]*MX[[#This Row],[单价]])</f>
        <v/>
      </c>
      <c r="J898" s="20"/>
      <c r="K898" s="63"/>
      <c r="L898" s="62" t="str">
        <f>IF(MX[[#This Row],[总价]]="","",MX[[#This Row],[总价]]-MX[[#This Row],[首期]])</f>
        <v/>
      </c>
      <c r="M898" s="20"/>
      <c r="N898" s="20"/>
    </row>
    <row r="899" customHeight="1" spans="2:14">
      <c r="B899" s="61"/>
      <c r="C899" s="20"/>
      <c r="D899" s="20"/>
      <c r="E899" s="60"/>
      <c r="F899" s="20"/>
      <c r="G899" s="20"/>
      <c r="H899" s="20"/>
      <c r="I899" s="62" t="str">
        <f>IF(AND(MX[[#This Row],[面积]]="",MX[[#This Row],[单价]]=""),"",MX[[#This Row],[面积]]*MX[[#This Row],[单价]])</f>
        <v/>
      </c>
      <c r="J899" s="20"/>
      <c r="K899" s="63"/>
      <c r="L899" s="62" t="str">
        <f>IF(MX[[#This Row],[总价]]="","",MX[[#This Row],[总价]]-MX[[#This Row],[首期]])</f>
        <v/>
      </c>
      <c r="M899" s="20"/>
      <c r="N899" s="20"/>
    </row>
    <row r="900" customHeight="1" spans="2:14">
      <c r="B900" s="61"/>
      <c r="C900" s="20"/>
      <c r="D900" s="20"/>
      <c r="E900" s="60"/>
      <c r="F900" s="20"/>
      <c r="G900" s="20"/>
      <c r="H900" s="20"/>
      <c r="I900" s="62" t="str">
        <f>IF(AND(MX[[#This Row],[面积]]="",MX[[#This Row],[单价]]=""),"",MX[[#This Row],[面积]]*MX[[#This Row],[单价]])</f>
        <v/>
      </c>
      <c r="J900" s="20"/>
      <c r="K900" s="63"/>
      <c r="L900" s="62" t="str">
        <f>IF(MX[[#This Row],[总价]]="","",MX[[#This Row],[总价]]-MX[[#This Row],[首期]])</f>
        <v/>
      </c>
      <c r="M900" s="20"/>
      <c r="N900" s="20"/>
    </row>
    <row r="901" customHeight="1" spans="2:14">
      <c r="B901" s="61"/>
      <c r="C901" s="20"/>
      <c r="D901" s="20"/>
      <c r="E901" s="60"/>
      <c r="F901" s="20"/>
      <c r="G901" s="20"/>
      <c r="H901" s="20"/>
      <c r="I901" s="62" t="str">
        <f>IF(AND(MX[[#This Row],[面积]]="",MX[[#This Row],[单价]]=""),"",MX[[#This Row],[面积]]*MX[[#This Row],[单价]])</f>
        <v/>
      </c>
      <c r="J901" s="20"/>
      <c r="K901" s="63"/>
      <c r="L901" s="62" t="str">
        <f>IF(MX[[#This Row],[总价]]="","",MX[[#This Row],[总价]]-MX[[#This Row],[首期]])</f>
        <v/>
      </c>
      <c r="M901" s="20"/>
      <c r="N901" s="20"/>
    </row>
    <row r="902" customHeight="1" spans="2:14">
      <c r="B902" s="61"/>
      <c r="C902" s="20"/>
      <c r="D902" s="20"/>
      <c r="E902" s="60"/>
      <c r="F902" s="20"/>
      <c r="G902" s="20"/>
      <c r="H902" s="20"/>
      <c r="I902" s="62" t="str">
        <f>IF(AND(MX[[#This Row],[面积]]="",MX[[#This Row],[单价]]=""),"",MX[[#This Row],[面积]]*MX[[#This Row],[单价]])</f>
        <v/>
      </c>
      <c r="J902" s="20"/>
      <c r="K902" s="63"/>
      <c r="L902" s="62" t="str">
        <f>IF(MX[[#This Row],[总价]]="","",MX[[#This Row],[总价]]-MX[[#This Row],[首期]])</f>
        <v/>
      </c>
      <c r="M902" s="20"/>
      <c r="N902" s="20"/>
    </row>
    <row r="903" customHeight="1" spans="2:14">
      <c r="B903" s="61"/>
      <c r="C903" s="20"/>
      <c r="D903" s="20"/>
      <c r="E903" s="60"/>
      <c r="F903" s="20"/>
      <c r="G903" s="20"/>
      <c r="H903" s="20"/>
      <c r="I903" s="62" t="str">
        <f>IF(AND(MX[[#This Row],[面积]]="",MX[[#This Row],[单价]]=""),"",MX[[#This Row],[面积]]*MX[[#This Row],[单价]])</f>
        <v/>
      </c>
      <c r="J903" s="20"/>
      <c r="K903" s="63"/>
      <c r="L903" s="62" t="str">
        <f>IF(MX[[#This Row],[总价]]="","",MX[[#This Row],[总价]]-MX[[#This Row],[首期]])</f>
        <v/>
      </c>
      <c r="M903" s="20"/>
      <c r="N903" s="20"/>
    </row>
    <row r="904" customHeight="1" spans="2:14">
      <c r="B904" s="61"/>
      <c r="C904" s="20"/>
      <c r="D904" s="20"/>
      <c r="E904" s="60"/>
      <c r="F904" s="20"/>
      <c r="G904" s="20"/>
      <c r="H904" s="20"/>
      <c r="I904" s="62" t="str">
        <f>IF(AND(MX[[#This Row],[面积]]="",MX[[#This Row],[单价]]=""),"",MX[[#This Row],[面积]]*MX[[#This Row],[单价]])</f>
        <v/>
      </c>
      <c r="J904" s="20"/>
      <c r="K904" s="63"/>
      <c r="L904" s="62" t="str">
        <f>IF(MX[[#This Row],[总价]]="","",MX[[#This Row],[总价]]-MX[[#This Row],[首期]])</f>
        <v/>
      </c>
      <c r="M904" s="20"/>
      <c r="N904" s="20"/>
    </row>
    <row r="905" customHeight="1" spans="2:14">
      <c r="B905" s="61"/>
      <c r="C905" s="20"/>
      <c r="D905" s="20"/>
      <c r="E905" s="60"/>
      <c r="F905" s="20"/>
      <c r="G905" s="20"/>
      <c r="H905" s="20"/>
      <c r="I905" s="62" t="str">
        <f>IF(AND(MX[[#This Row],[面积]]="",MX[[#This Row],[单价]]=""),"",MX[[#This Row],[面积]]*MX[[#This Row],[单价]])</f>
        <v/>
      </c>
      <c r="J905" s="20"/>
      <c r="K905" s="63"/>
      <c r="L905" s="62" t="str">
        <f>IF(MX[[#This Row],[总价]]="","",MX[[#This Row],[总价]]-MX[[#This Row],[首期]])</f>
        <v/>
      </c>
      <c r="M905" s="20"/>
      <c r="N905" s="20"/>
    </row>
    <row r="906" customHeight="1" spans="2:14">
      <c r="B906" s="61"/>
      <c r="C906" s="20"/>
      <c r="D906" s="20"/>
      <c r="E906" s="60"/>
      <c r="F906" s="20"/>
      <c r="G906" s="20"/>
      <c r="H906" s="20"/>
      <c r="I906" s="62" t="str">
        <f>IF(AND(MX[[#This Row],[面积]]="",MX[[#This Row],[单价]]=""),"",MX[[#This Row],[面积]]*MX[[#This Row],[单价]])</f>
        <v/>
      </c>
      <c r="J906" s="20"/>
      <c r="K906" s="63"/>
      <c r="L906" s="62" t="str">
        <f>IF(MX[[#This Row],[总价]]="","",MX[[#This Row],[总价]]-MX[[#This Row],[首期]])</f>
        <v/>
      </c>
      <c r="M906" s="20"/>
      <c r="N906" s="20"/>
    </row>
    <row r="907" customHeight="1" spans="2:14">
      <c r="B907" s="61"/>
      <c r="C907" s="20"/>
      <c r="D907" s="20"/>
      <c r="E907" s="60"/>
      <c r="F907" s="20"/>
      <c r="G907" s="20"/>
      <c r="H907" s="20"/>
      <c r="I907" s="62" t="str">
        <f>IF(AND(MX[[#This Row],[面积]]="",MX[[#This Row],[单价]]=""),"",MX[[#This Row],[面积]]*MX[[#This Row],[单价]])</f>
        <v/>
      </c>
      <c r="J907" s="20"/>
      <c r="K907" s="63"/>
      <c r="L907" s="62" t="str">
        <f>IF(MX[[#This Row],[总价]]="","",MX[[#This Row],[总价]]-MX[[#This Row],[首期]])</f>
        <v/>
      </c>
      <c r="M907" s="20"/>
      <c r="N907" s="20"/>
    </row>
    <row r="908" customHeight="1" spans="2:14">
      <c r="B908" s="61"/>
      <c r="C908" s="20"/>
      <c r="D908" s="20"/>
      <c r="E908" s="60"/>
      <c r="F908" s="20"/>
      <c r="G908" s="20"/>
      <c r="H908" s="20"/>
      <c r="I908" s="62" t="str">
        <f>IF(AND(MX[[#This Row],[面积]]="",MX[[#This Row],[单价]]=""),"",MX[[#This Row],[面积]]*MX[[#This Row],[单价]])</f>
        <v/>
      </c>
      <c r="J908" s="20"/>
      <c r="K908" s="63"/>
      <c r="L908" s="62" t="str">
        <f>IF(MX[[#This Row],[总价]]="","",MX[[#This Row],[总价]]-MX[[#This Row],[首期]])</f>
        <v/>
      </c>
      <c r="M908" s="20"/>
      <c r="N908" s="20"/>
    </row>
    <row r="909" customHeight="1" spans="2:14">
      <c r="B909" s="61"/>
      <c r="C909" s="20"/>
      <c r="D909" s="20"/>
      <c r="E909" s="60"/>
      <c r="F909" s="20"/>
      <c r="G909" s="20"/>
      <c r="H909" s="20"/>
      <c r="I909" s="62" t="str">
        <f>IF(AND(MX[[#This Row],[面积]]="",MX[[#This Row],[单价]]=""),"",MX[[#This Row],[面积]]*MX[[#This Row],[单价]])</f>
        <v/>
      </c>
      <c r="J909" s="20"/>
      <c r="K909" s="63"/>
      <c r="L909" s="62" t="str">
        <f>IF(MX[[#This Row],[总价]]="","",MX[[#This Row],[总价]]-MX[[#This Row],[首期]])</f>
        <v/>
      </c>
      <c r="M909" s="20"/>
      <c r="N909" s="20"/>
    </row>
    <row r="910" customHeight="1" spans="2:14">
      <c r="B910" s="61"/>
      <c r="C910" s="20"/>
      <c r="D910" s="20"/>
      <c r="E910" s="60"/>
      <c r="F910" s="20"/>
      <c r="G910" s="20"/>
      <c r="H910" s="20"/>
      <c r="I910" s="62" t="str">
        <f>IF(AND(MX[[#This Row],[面积]]="",MX[[#This Row],[单价]]=""),"",MX[[#This Row],[面积]]*MX[[#This Row],[单价]])</f>
        <v/>
      </c>
      <c r="J910" s="20"/>
      <c r="K910" s="63"/>
      <c r="L910" s="62" t="str">
        <f>IF(MX[[#This Row],[总价]]="","",MX[[#This Row],[总价]]-MX[[#This Row],[首期]])</f>
        <v/>
      </c>
      <c r="M910" s="20"/>
      <c r="N910" s="20"/>
    </row>
    <row r="911" customHeight="1" spans="2:14">
      <c r="B911" s="61"/>
      <c r="C911" s="20"/>
      <c r="D911" s="20"/>
      <c r="E911" s="60"/>
      <c r="F911" s="20"/>
      <c r="G911" s="20"/>
      <c r="H911" s="20"/>
      <c r="I911" s="62" t="str">
        <f>IF(AND(MX[[#This Row],[面积]]="",MX[[#This Row],[单价]]=""),"",MX[[#This Row],[面积]]*MX[[#This Row],[单价]])</f>
        <v/>
      </c>
      <c r="J911" s="20"/>
      <c r="K911" s="63"/>
      <c r="L911" s="62" t="str">
        <f>IF(MX[[#This Row],[总价]]="","",MX[[#This Row],[总价]]-MX[[#This Row],[首期]])</f>
        <v/>
      </c>
      <c r="M911" s="20"/>
      <c r="N911" s="20"/>
    </row>
    <row r="912" customHeight="1" spans="2:14">
      <c r="B912" s="61"/>
      <c r="C912" s="20"/>
      <c r="D912" s="20"/>
      <c r="E912" s="60"/>
      <c r="F912" s="20"/>
      <c r="G912" s="20"/>
      <c r="H912" s="20"/>
      <c r="I912" s="62" t="str">
        <f>IF(AND(MX[[#This Row],[面积]]="",MX[[#This Row],[单价]]=""),"",MX[[#This Row],[面积]]*MX[[#This Row],[单价]])</f>
        <v/>
      </c>
      <c r="J912" s="20"/>
      <c r="K912" s="63"/>
      <c r="L912" s="62" t="str">
        <f>IF(MX[[#This Row],[总价]]="","",MX[[#This Row],[总价]]-MX[[#This Row],[首期]])</f>
        <v/>
      </c>
      <c r="M912" s="20"/>
      <c r="N912" s="20"/>
    </row>
    <row r="913" customHeight="1" spans="2:14">
      <c r="B913" s="61"/>
      <c r="C913" s="20"/>
      <c r="D913" s="20"/>
      <c r="E913" s="60"/>
      <c r="F913" s="20"/>
      <c r="G913" s="20"/>
      <c r="H913" s="20"/>
      <c r="I913" s="62" t="str">
        <f>IF(AND(MX[[#This Row],[面积]]="",MX[[#This Row],[单价]]=""),"",MX[[#This Row],[面积]]*MX[[#This Row],[单价]])</f>
        <v/>
      </c>
      <c r="J913" s="20"/>
      <c r="K913" s="63"/>
      <c r="L913" s="62" t="str">
        <f>IF(MX[[#This Row],[总价]]="","",MX[[#This Row],[总价]]-MX[[#This Row],[首期]])</f>
        <v/>
      </c>
      <c r="M913" s="20"/>
      <c r="N913" s="20"/>
    </row>
    <row r="914" customHeight="1" spans="2:14">
      <c r="B914" s="61"/>
      <c r="C914" s="20"/>
      <c r="D914" s="20"/>
      <c r="E914" s="60"/>
      <c r="F914" s="20"/>
      <c r="G914" s="20"/>
      <c r="H914" s="20"/>
      <c r="I914" s="62" t="str">
        <f>IF(AND(MX[[#This Row],[面积]]="",MX[[#This Row],[单价]]=""),"",MX[[#This Row],[面积]]*MX[[#This Row],[单价]])</f>
        <v/>
      </c>
      <c r="J914" s="20"/>
      <c r="K914" s="63"/>
      <c r="L914" s="62" t="str">
        <f>IF(MX[[#This Row],[总价]]="","",MX[[#This Row],[总价]]-MX[[#This Row],[首期]])</f>
        <v/>
      </c>
      <c r="M914" s="20"/>
      <c r="N914" s="20"/>
    </row>
    <row r="915" customHeight="1" spans="2:14">
      <c r="B915" s="61"/>
      <c r="C915" s="20"/>
      <c r="D915" s="20"/>
      <c r="E915" s="60"/>
      <c r="F915" s="20"/>
      <c r="G915" s="20"/>
      <c r="H915" s="20"/>
      <c r="I915" s="62" t="str">
        <f>IF(AND(MX[[#This Row],[面积]]="",MX[[#This Row],[单价]]=""),"",MX[[#This Row],[面积]]*MX[[#This Row],[单价]])</f>
        <v/>
      </c>
      <c r="J915" s="20"/>
      <c r="K915" s="63"/>
      <c r="L915" s="62" t="str">
        <f>IF(MX[[#This Row],[总价]]="","",MX[[#This Row],[总价]]-MX[[#This Row],[首期]])</f>
        <v/>
      </c>
      <c r="M915" s="20"/>
      <c r="N915" s="20"/>
    </row>
    <row r="916" customHeight="1" spans="2:14">
      <c r="B916" s="61"/>
      <c r="C916" s="20"/>
      <c r="D916" s="20"/>
      <c r="E916" s="60"/>
      <c r="F916" s="20"/>
      <c r="G916" s="20"/>
      <c r="H916" s="20"/>
      <c r="I916" s="62" t="str">
        <f>IF(AND(MX[[#This Row],[面积]]="",MX[[#This Row],[单价]]=""),"",MX[[#This Row],[面积]]*MX[[#This Row],[单价]])</f>
        <v/>
      </c>
      <c r="J916" s="20"/>
      <c r="K916" s="63"/>
      <c r="L916" s="62" t="str">
        <f>IF(MX[[#This Row],[总价]]="","",MX[[#This Row],[总价]]-MX[[#This Row],[首期]])</f>
        <v/>
      </c>
      <c r="M916" s="20"/>
      <c r="N916" s="20"/>
    </row>
    <row r="917" customHeight="1" spans="2:14">
      <c r="B917" s="61"/>
      <c r="C917" s="20"/>
      <c r="D917" s="20"/>
      <c r="E917" s="60"/>
      <c r="F917" s="20"/>
      <c r="G917" s="20"/>
      <c r="H917" s="20"/>
      <c r="I917" s="62" t="str">
        <f>IF(AND(MX[[#This Row],[面积]]="",MX[[#This Row],[单价]]=""),"",MX[[#This Row],[面积]]*MX[[#This Row],[单价]])</f>
        <v/>
      </c>
      <c r="J917" s="20"/>
      <c r="K917" s="63"/>
      <c r="L917" s="62" t="str">
        <f>IF(MX[[#This Row],[总价]]="","",MX[[#This Row],[总价]]-MX[[#This Row],[首期]])</f>
        <v/>
      </c>
      <c r="M917" s="20"/>
      <c r="N917" s="20"/>
    </row>
    <row r="918" customHeight="1" spans="2:14">
      <c r="B918" s="61"/>
      <c r="C918" s="20"/>
      <c r="D918" s="20"/>
      <c r="E918" s="60"/>
      <c r="F918" s="20"/>
      <c r="G918" s="20"/>
      <c r="H918" s="20"/>
      <c r="I918" s="62" t="str">
        <f>IF(AND(MX[[#This Row],[面积]]="",MX[[#This Row],[单价]]=""),"",MX[[#This Row],[面积]]*MX[[#This Row],[单价]])</f>
        <v/>
      </c>
      <c r="J918" s="20"/>
      <c r="K918" s="63"/>
      <c r="L918" s="62" t="str">
        <f>IF(MX[[#This Row],[总价]]="","",MX[[#This Row],[总价]]-MX[[#This Row],[首期]])</f>
        <v/>
      </c>
      <c r="M918" s="20"/>
      <c r="N918" s="20"/>
    </row>
    <row r="919" customHeight="1" spans="2:14">
      <c r="B919" s="61"/>
      <c r="C919" s="20"/>
      <c r="D919" s="20"/>
      <c r="E919" s="60"/>
      <c r="F919" s="20"/>
      <c r="G919" s="20"/>
      <c r="H919" s="20"/>
      <c r="I919" s="62" t="str">
        <f>IF(AND(MX[[#This Row],[面积]]="",MX[[#This Row],[单价]]=""),"",MX[[#This Row],[面积]]*MX[[#This Row],[单价]])</f>
        <v/>
      </c>
      <c r="J919" s="20"/>
      <c r="K919" s="63"/>
      <c r="L919" s="62" t="str">
        <f>IF(MX[[#This Row],[总价]]="","",MX[[#This Row],[总价]]-MX[[#This Row],[首期]])</f>
        <v/>
      </c>
      <c r="M919" s="20"/>
      <c r="N919" s="20"/>
    </row>
    <row r="920" customHeight="1" spans="2:14">
      <c r="B920" s="61"/>
      <c r="C920" s="20"/>
      <c r="D920" s="20"/>
      <c r="E920" s="60"/>
      <c r="F920" s="20"/>
      <c r="G920" s="20"/>
      <c r="H920" s="20"/>
      <c r="I920" s="62" t="str">
        <f>IF(AND(MX[[#This Row],[面积]]="",MX[[#This Row],[单价]]=""),"",MX[[#This Row],[面积]]*MX[[#This Row],[单价]])</f>
        <v/>
      </c>
      <c r="J920" s="20"/>
      <c r="K920" s="63"/>
      <c r="L920" s="62" t="str">
        <f>IF(MX[[#This Row],[总价]]="","",MX[[#This Row],[总价]]-MX[[#This Row],[首期]])</f>
        <v/>
      </c>
      <c r="M920" s="20"/>
      <c r="N920" s="20"/>
    </row>
    <row r="921" customHeight="1" spans="2:14">
      <c r="B921" s="61"/>
      <c r="C921" s="20"/>
      <c r="D921" s="20"/>
      <c r="E921" s="60"/>
      <c r="F921" s="20"/>
      <c r="G921" s="20"/>
      <c r="H921" s="20"/>
      <c r="I921" s="62" t="str">
        <f>IF(AND(MX[[#This Row],[面积]]="",MX[[#This Row],[单价]]=""),"",MX[[#This Row],[面积]]*MX[[#This Row],[单价]])</f>
        <v/>
      </c>
      <c r="J921" s="20"/>
      <c r="K921" s="63"/>
      <c r="L921" s="62" t="str">
        <f>IF(MX[[#This Row],[总价]]="","",MX[[#This Row],[总价]]-MX[[#This Row],[首期]])</f>
        <v/>
      </c>
      <c r="M921" s="20"/>
      <c r="N921" s="20"/>
    </row>
    <row r="922" customHeight="1" spans="2:14">
      <c r="B922" s="61"/>
      <c r="C922" s="20"/>
      <c r="D922" s="20"/>
      <c r="E922" s="60"/>
      <c r="F922" s="20"/>
      <c r="G922" s="20"/>
      <c r="H922" s="20"/>
      <c r="I922" s="62" t="str">
        <f>IF(AND(MX[[#This Row],[面积]]="",MX[[#This Row],[单价]]=""),"",MX[[#This Row],[面积]]*MX[[#This Row],[单价]])</f>
        <v/>
      </c>
      <c r="J922" s="20"/>
      <c r="K922" s="63"/>
      <c r="L922" s="62" t="str">
        <f>IF(MX[[#This Row],[总价]]="","",MX[[#This Row],[总价]]-MX[[#This Row],[首期]])</f>
        <v/>
      </c>
      <c r="M922" s="20"/>
      <c r="N922" s="20"/>
    </row>
    <row r="923" customHeight="1" spans="2:14">
      <c r="B923" s="61"/>
      <c r="C923" s="20"/>
      <c r="D923" s="20"/>
      <c r="E923" s="60"/>
      <c r="F923" s="20"/>
      <c r="G923" s="20"/>
      <c r="H923" s="20"/>
      <c r="I923" s="62" t="str">
        <f>IF(AND(MX[[#This Row],[面积]]="",MX[[#This Row],[单价]]=""),"",MX[[#This Row],[面积]]*MX[[#This Row],[单价]])</f>
        <v/>
      </c>
      <c r="J923" s="20"/>
      <c r="K923" s="63"/>
      <c r="L923" s="62" t="str">
        <f>IF(MX[[#This Row],[总价]]="","",MX[[#This Row],[总价]]-MX[[#This Row],[首期]])</f>
        <v/>
      </c>
      <c r="M923" s="20"/>
      <c r="N923" s="20"/>
    </row>
    <row r="924" customHeight="1" spans="2:14">
      <c r="B924" s="61"/>
      <c r="C924" s="20"/>
      <c r="D924" s="20"/>
      <c r="E924" s="60"/>
      <c r="F924" s="20"/>
      <c r="G924" s="20"/>
      <c r="H924" s="20"/>
      <c r="I924" s="62" t="str">
        <f>IF(AND(MX[[#This Row],[面积]]="",MX[[#This Row],[单价]]=""),"",MX[[#This Row],[面积]]*MX[[#This Row],[单价]])</f>
        <v/>
      </c>
      <c r="J924" s="20"/>
      <c r="K924" s="63"/>
      <c r="L924" s="62" t="str">
        <f>IF(MX[[#This Row],[总价]]="","",MX[[#This Row],[总价]]-MX[[#This Row],[首期]])</f>
        <v/>
      </c>
      <c r="M924" s="20"/>
      <c r="N924" s="20"/>
    </row>
    <row r="925" customHeight="1" spans="2:14">
      <c r="B925" s="61"/>
      <c r="C925" s="20"/>
      <c r="D925" s="20"/>
      <c r="E925" s="60"/>
      <c r="F925" s="20"/>
      <c r="G925" s="20"/>
      <c r="H925" s="20"/>
      <c r="I925" s="62" t="str">
        <f>IF(AND(MX[[#This Row],[面积]]="",MX[[#This Row],[单价]]=""),"",MX[[#This Row],[面积]]*MX[[#This Row],[单价]])</f>
        <v/>
      </c>
      <c r="J925" s="20"/>
      <c r="K925" s="63"/>
      <c r="L925" s="62" t="str">
        <f>IF(MX[[#This Row],[总价]]="","",MX[[#This Row],[总价]]-MX[[#This Row],[首期]])</f>
        <v/>
      </c>
      <c r="M925" s="20"/>
      <c r="N925" s="20"/>
    </row>
    <row r="926" customHeight="1" spans="2:14">
      <c r="B926" s="61"/>
      <c r="C926" s="20"/>
      <c r="D926" s="20"/>
      <c r="E926" s="60"/>
      <c r="F926" s="20"/>
      <c r="G926" s="20"/>
      <c r="H926" s="20"/>
      <c r="I926" s="62" t="str">
        <f>IF(AND(MX[[#This Row],[面积]]="",MX[[#This Row],[单价]]=""),"",MX[[#This Row],[面积]]*MX[[#This Row],[单价]])</f>
        <v/>
      </c>
      <c r="J926" s="20"/>
      <c r="K926" s="63"/>
      <c r="L926" s="62" t="str">
        <f>IF(MX[[#This Row],[总价]]="","",MX[[#This Row],[总价]]-MX[[#This Row],[首期]])</f>
        <v/>
      </c>
      <c r="M926" s="20"/>
      <c r="N926" s="20"/>
    </row>
    <row r="927" customHeight="1" spans="2:14">
      <c r="B927" s="61"/>
      <c r="C927" s="20"/>
      <c r="D927" s="20"/>
      <c r="E927" s="60"/>
      <c r="F927" s="20"/>
      <c r="G927" s="20"/>
      <c r="H927" s="20"/>
      <c r="I927" s="62" t="str">
        <f>IF(AND(MX[[#This Row],[面积]]="",MX[[#This Row],[单价]]=""),"",MX[[#This Row],[面积]]*MX[[#This Row],[单价]])</f>
        <v/>
      </c>
      <c r="J927" s="20"/>
      <c r="K927" s="63"/>
      <c r="L927" s="62" t="str">
        <f>IF(MX[[#This Row],[总价]]="","",MX[[#This Row],[总价]]-MX[[#This Row],[首期]])</f>
        <v/>
      </c>
      <c r="M927" s="20"/>
      <c r="N927" s="20"/>
    </row>
    <row r="928" customHeight="1" spans="2:14">
      <c r="B928" s="61"/>
      <c r="C928" s="20"/>
      <c r="D928" s="20"/>
      <c r="E928" s="60"/>
      <c r="F928" s="20"/>
      <c r="G928" s="20"/>
      <c r="H928" s="20"/>
      <c r="I928" s="62" t="str">
        <f>IF(AND(MX[[#This Row],[面积]]="",MX[[#This Row],[单价]]=""),"",MX[[#This Row],[面积]]*MX[[#This Row],[单价]])</f>
        <v/>
      </c>
      <c r="J928" s="20"/>
      <c r="K928" s="63"/>
      <c r="L928" s="62" t="str">
        <f>IF(MX[[#This Row],[总价]]="","",MX[[#This Row],[总价]]-MX[[#This Row],[首期]])</f>
        <v/>
      </c>
      <c r="M928" s="20"/>
      <c r="N928" s="20"/>
    </row>
    <row r="929" customHeight="1" spans="2:14">
      <c r="B929" s="61"/>
      <c r="C929" s="20"/>
      <c r="D929" s="20"/>
      <c r="E929" s="60"/>
      <c r="F929" s="20"/>
      <c r="G929" s="20"/>
      <c r="H929" s="20"/>
      <c r="I929" s="62" t="str">
        <f>IF(AND(MX[[#This Row],[面积]]="",MX[[#This Row],[单价]]=""),"",MX[[#This Row],[面积]]*MX[[#This Row],[单价]])</f>
        <v/>
      </c>
      <c r="J929" s="20"/>
      <c r="K929" s="63"/>
      <c r="L929" s="62" t="str">
        <f>IF(MX[[#This Row],[总价]]="","",MX[[#This Row],[总价]]-MX[[#This Row],[首期]])</f>
        <v/>
      </c>
      <c r="M929" s="20"/>
      <c r="N929" s="20"/>
    </row>
    <row r="930" customHeight="1" spans="2:14">
      <c r="B930" s="61"/>
      <c r="C930" s="20"/>
      <c r="D930" s="20"/>
      <c r="E930" s="60"/>
      <c r="F930" s="20"/>
      <c r="G930" s="20"/>
      <c r="H930" s="20"/>
      <c r="I930" s="62" t="str">
        <f>IF(AND(MX[[#This Row],[面积]]="",MX[[#This Row],[单价]]=""),"",MX[[#This Row],[面积]]*MX[[#This Row],[单价]])</f>
        <v/>
      </c>
      <c r="J930" s="20"/>
      <c r="K930" s="63"/>
      <c r="L930" s="62" t="str">
        <f>IF(MX[[#This Row],[总价]]="","",MX[[#This Row],[总价]]-MX[[#This Row],[首期]])</f>
        <v/>
      </c>
      <c r="M930" s="20"/>
      <c r="N930" s="20"/>
    </row>
    <row r="931" customHeight="1" spans="2:14">
      <c r="B931" s="61"/>
      <c r="C931" s="20"/>
      <c r="D931" s="20"/>
      <c r="E931" s="60"/>
      <c r="F931" s="20"/>
      <c r="G931" s="20"/>
      <c r="H931" s="20"/>
      <c r="I931" s="62" t="str">
        <f>IF(AND(MX[[#This Row],[面积]]="",MX[[#This Row],[单价]]=""),"",MX[[#This Row],[面积]]*MX[[#This Row],[单价]])</f>
        <v/>
      </c>
      <c r="J931" s="20"/>
      <c r="K931" s="63"/>
      <c r="L931" s="62" t="str">
        <f>IF(MX[[#This Row],[总价]]="","",MX[[#This Row],[总价]]-MX[[#This Row],[首期]])</f>
        <v/>
      </c>
      <c r="M931" s="20"/>
      <c r="N931" s="20"/>
    </row>
    <row r="932" customHeight="1" spans="2:14">
      <c r="B932" s="61"/>
      <c r="C932" s="20"/>
      <c r="D932" s="20"/>
      <c r="E932" s="60"/>
      <c r="F932" s="20"/>
      <c r="G932" s="20"/>
      <c r="H932" s="20"/>
      <c r="I932" s="62" t="str">
        <f>IF(AND(MX[[#This Row],[面积]]="",MX[[#This Row],[单价]]=""),"",MX[[#This Row],[面积]]*MX[[#This Row],[单价]])</f>
        <v/>
      </c>
      <c r="J932" s="20"/>
      <c r="K932" s="63"/>
      <c r="L932" s="62" t="str">
        <f>IF(MX[[#This Row],[总价]]="","",MX[[#This Row],[总价]]-MX[[#This Row],[首期]])</f>
        <v/>
      </c>
      <c r="M932" s="20"/>
      <c r="N932" s="20"/>
    </row>
    <row r="933" customHeight="1" spans="2:14">
      <c r="B933" s="61"/>
      <c r="C933" s="20"/>
      <c r="D933" s="20"/>
      <c r="E933" s="60"/>
      <c r="F933" s="20"/>
      <c r="G933" s="20"/>
      <c r="H933" s="20"/>
      <c r="I933" s="62" t="str">
        <f>IF(AND(MX[[#This Row],[面积]]="",MX[[#This Row],[单价]]=""),"",MX[[#This Row],[面积]]*MX[[#This Row],[单价]])</f>
        <v/>
      </c>
      <c r="J933" s="20"/>
      <c r="K933" s="63"/>
      <c r="L933" s="62" t="str">
        <f>IF(MX[[#This Row],[总价]]="","",MX[[#This Row],[总价]]-MX[[#This Row],[首期]])</f>
        <v/>
      </c>
      <c r="M933" s="20"/>
      <c r="N933" s="20"/>
    </row>
    <row r="934" customHeight="1" spans="2:14">
      <c r="B934" s="61"/>
      <c r="C934" s="20"/>
      <c r="D934" s="20"/>
      <c r="E934" s="60"/>
      <c r="F934" s="20"/>
      <c r="G934" s="20"/>
      <c r="H934" s="20"/>
      <c r="I934" s="62" t="str">
        <f>IF(AND(MX[[#This Row],[面积]]="",MX[[#This Row],[单价]]=""),"",MX[[#This Row],[面积]]*MX[[#This Row],[单价]])</f>
        <v/>
      </c>
      <c r="J934" s="20"/>
      <c r="K934" s="63"/>
      <c r="L934" s="62" t="str">
        <f>IF(MX[[#This Row],[总价]]="","",MX[[#This Row],[总价]]-MX[[#This Row],[首期]])</f>
        <v/>
      </c>
      <c r="M934" s="20"/>
      <c r="N934" s="20"/>
    </row>
    <row r="935" customHeight="1" spans="2:14">
      <c r="B935" s="61"/>
      <c r="C935" s="20"/>
      <c r="D935" s="20"/>
      <c r="E935" s="60"/>
      <c r="F935" s="20"/>
      <c r="G935" s="20"/>
      <c r="H935" s="20"/>
      <c r="I935" s="62" t="str">
        <f>IF(AND(MX[[#This Row],[面积]]="",MX[[#This Row],[单价]]=""),"",MX[[#This Row],[面积]]*MX[[#This Row],[单价]])</f>
        <v/>
      </c>
      <c r="J935" s="20"/>
      <c r="K935" s="63"/>
      <c r="L935" s="62" t="str">
        <f>IF(MX[[#This Row],[总价]]="","",MX[[#This Row],[总价]]-MX[[#This Row],[首期]])</f>
        <v/>
      </c>
      <c r="M935" s="20"/>
      <c r="N935" s="20"/>
    </row>
    <row r="936" customHeight="1" spans="2:14">
      <c r="B936" s="61"/>
      <c r="C936" s="20"/>
      <c r="D936" s="20"/>
      <c r="E936" s="60"/>
      <c r="F936" s="20"/>
      <c r="G936" s="20"/>
      <c r="H936" s="20"/>
      <c r="I936" s="62" t="str">
        <f>IF(AND(MX[[#This Row],[面积]]="",MX[[#This Row],[单价]]=""),"",MX[[#This Row],[面积]]*MX[[#This Row],[单价]])</f>
        <v/>
      </c>
      <c r="J936" s="20"/>
      <c r="K936" s="63"/>
      <c r="L936" s="62" t="str">
        <f>IF(MX[[#This Row],[总价]]="","",MX[[#This Row],[总价]]-MX[[#This Row],[首期]])</f>
        <v/>
      </c>
      <c r="M936" s="20"/>
      <c r="N936" s="20"/>
    </row>
    <row r="937" customHeight="1" spans="2:14">
      <c r="B937" s="61"/>
      <c r="C937" s="20"/>
      <c r="D937" s="20"/>
      <c r="E937" s="60"/>
      <c r="F937" s="20"/>
      <c r="G937" s="20"/>
      <c r="H937" s="20"/>
      <c r="I937" s="62" t="str">
        <f>IF(AND(MX[[#This Row],[面积]]="",MX[[#This Row],[单价]]=""),"",MX[[#This Row],[面积]]*MX[[#This Row],[单价]])</f>
        <v/>
      </c>
      <c r="J937" s="20"/>
      <c r="K937" s="63"/>
      <c r="L937" s="62" t="str">
        <f>IF(MX[[#This Row],[总价]]="","",MX[[#This Row],[总价]]-MX[[#This Row],[首期]])</f>
        <v/>
      </c>
      <c r="M937" s="20"/>
      <c r="N937" s="20"/>
    </row>
    <row r="938" customHeight="1" spans="2:14">
      <c r="B938" s="61"/>
      <c r="C938" s="20"/>
      <c r="D938" s="20"/>
      <c r="E938" s="60"/>
      <c r="F938" s="20"/>
      <c r="G938" s="20"/>
      <c r="H938" s="20"/>
      <c r="I938" s="62" t="str">
        <f>IF(AND(MX[[#This Row],[面积]]="",MX[[#This Row],[单价]]=""),"",MX[[#This Row],[面积]]*MX[[#This Row],[单价]])</f>
        <v/>
      </c>
      <c r="J938" s="20"/>
      <c r="K938" s="63"/>
      <c r="L938" s="62" t="str">
        <f>IF(MX[[#This Row],[总价]]="","",MX[[#This Row],[总价]]-MX[[#This Row],[首期]])</f>
        <v/>
      </c>
      <c r="M938" s="20"/>
      <c r="N938" s="20"/>
    </row>
    <row r="939" customHeight="1" spans="2:14">
      <c r="B939" s="61"/>
      <c r="C939" s="20"/>
      <c r="D939" s="20"/>
      <c r="E939" s="60"/>
      <c r="F939" s="20"/>
      <c r="G939" s="20"/>
      <c r="H939" s="20"/>
      <c r="I939" s="62" t="str">
        <f>IF(AND(MX[[#This Row],[面积]]="",MX[[#This Row],[单价]]=""),"",MX[[#This Row],[面积]]*MX[[#This Row],[单价]])</f>
        <v/>
      </c>
      <c r="J939" s="20"/>
      <c r="K939" s="63"/>
      <c r="L939" s="62" t="str">
        <f>IF(MX[[#This Row],[总价]]="","",MX[[#This Row],[总价]]-MX[[#This Row],[首期]])</f>
        <v/>
      </c>
      <c r="M939" s="20"/>
      <c r="N939" s="20"/>
    </row>
    <row r="940" customHeight="1" spans="2:14">
      <c r="B940" s="61"/>
      <c r="C940" s="20"/>
      <c r="D940" s="20"/>
      <c r="E940" s="60"/>
      <c r="F940" s="20"/>
      <c r="G940" s="20"/>
      <c r="H940" s="20"/>
      <c r="I940" s="62" t="str">
        <f>IF(AND(MX[[#This Row],[面积]]="",MX[[#This Row],[单价]]=""),"",MX[[#This Row],[面积]]*MX[[#This Row],[单价]])</f>
        <v/>
      </c>
      <c r="J940" s="20"/>
      <c r="K940" s="63"/>
      <c r="L940" s="62" t="str">
        <f>IF(MX[[#This Row],[总价]]="","",MX[[#This Row],[总价]]-MX[[#This Row],[首期]])</f>
        <v/>
      </c>
      <c r="M940" s="20"/>
      <c r="N940" s="20"/>
    </row>
    <row r="941" customHeight="1" spans="2:14">
      <c r="B941" s="61"/>
      <c r="C941" s="20"/>
      <c r="D941" s="20"/>
      <c r="E941" s="60"/>
      <c r="F941" s="20"/>
      <c r="G941" s="20"/>
      <c r="H941" s="20"/>
      <c r="I941" s="62" t="str">
        <f>IF(AND(MX[[#This Row],[面积]]="",MX[[#This Row],[单价]]=""),"",MX[[#This Row],[面积]]*MX[[#This Row],[单价]])</f>
        <v/>
      </c>
      <c r="J941" s="20"/>
      <c r="K941" s="63"/>
      <c r="L941" s="62" t="str">
        <f>IF(MX[[#This Row],[总价]]="","",MX[[#This Row],[总价]]-MX[[#This Row],[首期]])</f>
        <v/>
      </c>
      <c r="M941" s="20"/>
      <c r="N941" s="20"/>
    </row>
    <row r="942" customHeight="1" spans="2:14">
      <c r="B942" s="61"/>
      <c r="C942" s="20"/>
      <c r="D942" s="20"/>
      <c r="E942" s="60"/>
      <c r="F942" s="20"/>
      <c r="G942" s="20"/>
      <c r="H942" s="20"/>
      <c r="I942" s="62" t="str">
        <f>IF(AND(MX[[#This Row],[面积]]="",MX[[#This Row],[单价]]=""),"",MX[[#This Row],[面积]]*MX[[#This Row],[单价]])</f>
        <v/>
      </c>
      <c r="J942" s="20"/>
      <c r="K942" s="63"/>
      <c r="L942" s="62" t="str">
        <f>IF(MX[[#This Row],[总价]]="","",MX[[#This Row],[总价]]-MX[[#This Row],[首期]])</f>
        <v/>
      </c>
      <c r="M942" s="20"/>
      <c r="N942" s="20"/>
    </row>
    <row r="943" customHeight="1" spans="2:14">
      <c r="B943" s="61"/>
      <c r="C943" s="20"/>
      <c r="D943" s="20"/>
      <c r="E943" s="60"/>
      <c r="F943" s="20"/>
      <c r="G943" s="20"/>
      <c r="H943" s="20"/>
      <c r="I943" s="62" t="str">
        <f>IF(AND(MX[[#This Row],[面积]]="",MX[[#This Row],[单价]]=""),"",MX[[#This Row],[面积]]*MX[[#This Row],[单价]])</f>
        <v/>
      </c>
      <c r="J943" s="20"/>
      <c r="K943" s="63"/>
      <c r="L943" s="62" t="str">
        <f>IF(MX[[#This Row],[总价]]="","",MX[[#This Row],[总价]]-MX[[#This Row],[首期]])</f>
        <v/>
      </c>
      <c r="M943" s="20"/>
      <c r="N943" s="20"/>
    </row>
    <row r="944" customHeight="1" spans="2:14">
      <c r="B944" s="61"/>
      <c r="C944" s="20"/>
      <c r="D944" s="20"/>
      <c r="E944" s="60"/>
      <c r="F944" s="20"/>
      <c r="G944" s="20"/>
      <c r="H944" s="20"/>
      <c r="I944" s="62" t="str">
        <f>IF(AND(MX[[#This Row],[面积]]="",MX[[#This Row],[单价]]=""),"",MX[[#This Row],[面积]]*MX[[#This Row],[单价]])</f>
        <v/>
      </c>
      <c r="J944" s="20"/>
      <c r="K944" s="63"/>
      <c r="L944" s="62" t="str">
        <f>IF(MX[[#This Row],[总价]]="","",MX[[#This Row],[总价]]-MX[[#This Row],[首期]])</f>
        <v/>
      </c>
      <c r="M944" s="20"/>
      <c r="N944" s="20"/>
    </row>
    <row r="945" customHeight="1" spans="2:14">
      <c r="B945" s="61"/>
      <c r="C945" s="20"/>
      <c r="D945" s="20"/>
      <c r="E945" s="60"/>
      <c r="F945" s="20"/>
      <c r="G945" s="20"/>
      <c r="H945" s="20"/>
      <c r="I945" s="62" t="str">
        <f>IF(AND(MX[[#This Row],[面积]]="",MX[[#This Row],[单价]]=""),"",MX[[#This Row],[面积]]*MX[[#This Row],[单价]])</f>
        <v/>
      </c>
      <c r="J945" s="20"/>
      <c r="K945" s="63"/>
      <c r="L945" s="62" t="str">
        <f>IF(MX[[#This Row],[总价]]="","",MX[[#This Row],[总价]]-MX[[#This Row],[首期]])</f>
        <v/>
      </c>
      <c r="M945" s="20"/>
      <c r="N945" s="20"/>
    </row>
    <row r="946" customHeight="1" spans="2:14">
      <c r="B946" s="61"/>
      <c r="C946" s="20"/>
      <c r="D946" s="20"/>
      <c r="E946" s="60"/>
      <c r="F946" s="20"/>
      <c r="G946" s="20"/>
      <c r="H946" s="20"/>
      <c r="I946" s="62" t="str">
        <f>IF(AND(MX[[#This Row],[面积]]="",MX[[#This Row],[单价]]=""),"",MX[[#This Row],[面积]]*MX[[#This Row],[单价]])</f>
        <v/>
      </c>
      <c r="J946" s="20"/>
      <c r="K946" s="63"/>
      <c r="L946" s="62" t="str">
        <f>IF(MX[[#This Row],[总价]]="","",MX[[#This Row],[总价]]-MX[[#This Row],[首期]])</f>
        <v/>
      </c>
      <c r="M946" s="20"/>
      <c r="N946" s="20"/>
    </row>
    <row r="947" customHeight="1" spans="2:14">
      <c r="B947" s="61"/>
      <c r="C947" s="20"/>
      <c r="D947" s="20"/>
      <c r="E947" s="60"/>
      <c r="F947" s="20"/>
      <c r="G947" s="20"/>
      <c r="H947" s="20"/>
      <c r="I947" s="62" t="str">
        <f>IF(AND(MX[[#This Row],[面积]]="",MX[[#This Row],[单价]]=""),"",MX[[#This Row],[面积]]*MX[[#This Row],[单价]])</f>
        <v/>
      </c>
      <c r="J947" s="20"/>
      <c r="K947" s="63"/>
      <c r="L947" s="62" t="str">
        <f>IF(MX[[#This Row],[总价]]="","",MX[[#This Row],[总价]]-MX[[#This Row],[首期]])</f>
        <v/>
      </c>
      <c r="M947" s="20"/>
      <c r="N947" s="20"/>
    </row>
    <row r="948" customHeight="1" spans="2:14">
      <c r="B948" s="61"/>
      <c r="C948" s="20"/>
      <c r="D948" s="20"/>
      <c r="E948" s="60"/>
      <c r="F948" s="20"/>
      <c r="G948" s="20"/>
      <c r="H948" s="20"/>
      <c r="I948" s="62" t="str">
        <f>IF(AND(MX[[#This Row],[面积]]="",MX[[#This Row],[单价]]=""),"",MX[[#This Row],[面积]]*MX[[#This Row],[单价]])</f>
        <v/>
      </c>
      <c r="J948" s="20"/>
      <c r="K948" s="63"/>
      <c r="L948" s="62" t="str">
        <f>IF(MX[[#This Row],[总价]]="","",MX[[#This Row],[总价]]-MX[[#This Row],[首期]])</f>
        <v/>
      </c>
      <c r="M948" s="20"/>
      <c r="N948" s="20"/>
    </row>
    <row r="949" customHeight="1" spans="2:14">
      <c r="B949" s="61"/>
      <c r="C949" s="20"/>
      <c r="D949" s="20"/>
      <c r="E949" s="60"/>
      <c r="F949" s="20"/>
      <c r="G949" s="20"/>
      <c r="H949" s="20"/>
      <c r="I949" s="62" t="str">
        <f>IF(AND(MX[[#This Row],[面积]]="",MX[[#This Row],[单价]]=""),"",MX[[#This Row],[面积]]*MX[[#This Row],[单价]])</f>
        <v/>
      </c>
      <c r="J949" s="20"/>
      <c r="K949" s="63"/>
      <c r="L949" s="62" t="str">
        <f>IF(MX[[#This Row],[总价]]="","",MX[[#This Row],[总价]]-MX[[#This Row],[首期]])</f>
        <v/>
      </c>
      <c r="M949" s="20"/>
      <c r="N949" s="20"/>
    </row>
    <row r="950" customHeight="1" spans="2:14">
      <c r="B950" s="61"/>
      <c r="C950" s="20"/>
      <c r="D950" s="20"/>
      <c r="E950" s="60"/>
      <c r="F950" s="20"/>
      <c r="G950" s="20"/>
      <c r="H950" s="20"/>
      <c r="I950" s="62" t="str">
        <f>IF(AND(MX[[#This Row],[面积]]="",MX[[#This Row],[单价]]=""),"",MX[[#This Row],[面积]]*MX[[#This Row],[单价]])</f>
        <v/>
      </c>
      <c r="J950" s="20"/>
      <c r="K950" s="63"/>
      <c r="L950" s="62" t="str">
        <f>IF(MX[[#This Row],[总价]]="","",MX[[#This Row],[总价]]-MX[[#This Row],[首期]])</f>
        <v/>
      </c>
      <c r="M950" s="20"/>
      <c r="N950" s="20"/>
    </row>
    <row r="951" customHeight="1" spans="2:14">
      <c r="B951" s="61"/>
      <c r="C951" s="20"/>
      <c r="D951" s="20"/>
      <c r="E951" s="60"/>
      <c r="F951" s="20"/>
      <c r="G951" s="20"/>
      <c r="H951" s="20"/>
      <c r="I951" s="62" t="str">
        <f>IF(AND(MX[[#This Row],[面积]]="",MX[[#This Row],[单价]]=""),"",MX[[#This Row],[面积]]*MX[[#This Row],[单价]])</f>
        <v/>
      </c>
      <c r="J951" s="20"/>
      <c r="K951" s="63"/>
      <c r="L951" s="62" t="str">
        <f>IF(MX[[#This Row],[总价]]="","",MX[[#This Row],[总价]]-MX[[#This Row],[首期]])</f>
        <v/>
      </c>
      <c r="M951" s="20"/>
      <c r="N951" s="20"/>
    </row>
    <row r="952" customHeight="1" spans="2:14">
      <c r="B952" s="61"/>
      <c r="C952" s="20"/>
      <c r="D952" s="20"/>
      <c r="E952" s="60"/>
      <c r="F952" s="20"/>
      <c r="G952" s="20"/>
      <c r="H952" s="20"/>
      <c r="I952" s="62" t="str">
        <f>IF(AND(MX[[#This Row],[面积]]="",MX[[#This Row],[单价]]=""),"",MX[[#This Row],[面积]]*MX[[#This Row],[单价]])</f>
        <v/>
      </c>
      <c r="J952" s="20"/>
      <c r="K952" s="63"/>
      <c r="L952" s="62" t="str">
        <f>IF(MX[[#This Row],[总价]]="","",MX[[#This Row],[总价]]-MX[[#This Row],[首期]])</f>
        <v/>
      </c>
      <c r="M952" s="20"/>
      <c r="N952" s="20"/>
    </row>
    <row r="953" customHeight="1" spans="2:14">
      <c r="B953" s="61"/>
      <c r="C953" s="20"/>
      <c r="D953" s="20"/>
      <c r="E953" s="60"/>
      <c r="F953" s="20"/>
      <c r="G953" s="20"/>
      <c r="H953" s="20"/>
      <c r="I953" s="62" t="str">
        <f>IF(AND(MX[[#This Row],[面积]]="",MX[[#This Row],[单价]]=""),"",MX[[#This Row],[面积]]*MX[[#This Row],[单价]])</f>
        <v/>
      </c>
      <c r="J953" s="20"/>
      <c r="K953" s="63"/>
      <c r="L953" s="62" t="str">
        <f>IF(MX[[#This Row],[总价]]="","",MX[[#This Row],[总价]]-MX[[#This Row],[首期]])</f>
        <v/>
      </c>
      <c r="M953" s="20"/>
      <c r="N953" s="20"/>
    </row>
    <row r="954" customHeight="1" spans="2:14">
      <c r="B954" s="61"/>
      <c r="C954" s="20"/>
      <c r="D954" s="20"/>
      <c r="E954" s="60"/>
      <c r="F954" s="20"/>
      <c r="G954" s="20"/>
      <c r="H954" s="20"/>
      <c r="I954" s="62" t="str">
        <f>IF(AND(MX[[#This Row],[面积]]="",MX[[#This Row],[单价]]=""),"",MX[[#This Row],[面积]]*MX[[#This Row],[单价]])</f>
        <v/>
      </c>
      <c r="J954" s="20"/>
      <c r="K954" s="63"/>
      <c r="L954" s="62" t="str">
        <f>IF(MX[[#This Row],[总价]]="","",MX[[#This Row],[总价]]-MX[[#This Row],[首期]])</f>
        <v/>
      </c>
      <c r="M954" s="20"/>
      <c r="N954" s="20"/>
    </row>
    <row r="955" customHeight="1" spans="2:14">
      <c r="B955" s="61"/>
      <c r="C955" s="20"/>
      <c r="D955" s="20"/>
      <c r="E955" s="60"/>
      <c r="F955" s="20"/>
      <c r="G955" s="20"/>
      <c r="H955" s="20"/>
      <c r="I955" s="62" t="str">
        <f>IF(AND(MX[[#This Row],[面积]]="",MX[[#This Row],[单价]]=""),"",MX[[#This Row],[面积]]*MX[[#This Row],[单价]])</f>
        <v/>
      </c>
      <c r="J955" s="20"/>
      <c r="K955" s="63"/>
      <c r="L955" s="62" t="str">
        <f>IF(MX[[#This Row],[总价]]="","",MX[[#This Row],[总价]]-MX[[#This Row],[首期]])</f>
        <v/>
      </c>
      <c r="M955" s="20"/>
      <c r="N955" s="20"/>
    </row>
    <row r="956" customHeight="1" spans="2:14">
      <c r="B956" s="61"/>
      <c r="C956" s="20"/>
      <c r="D956" s="20"/>
      <c r="E956" s="60"/>
      <c r="F956" s="20"/>
      <c r="G956" s="20"/>
      <c r="H956" s="20"/>
      <c r="I956" s="62" t="str">
        <f>IF(AND(MX[[#This Row],[面积]]="",MX[[#This Row],[单价]]=""),"",MX[[#This Row],[面积]]*MX[[#This Row],[单价]])</f>
        <v/>
      </c>
      <c r="J956" s="20"/>
      <c r="K956" s="63"/>
      <c r="L956" s="62" t="str">
        <f>IF(MX[[#This Row],[总价]]="","",MX[[#This Row],[总价]]-MX[[#This Row],[首期]])</f>
        <v/>
      </c>
      <c r="M956" s="20"/>
      <c r="N956" s="20"/>
    </row>
    <row r="957" customHeight="1" spans="2:14">
      <c r="B957" s="61"/>
      <c r="C957" s="20"/>
      <c r="D957" s="20"/>
      <c r="E957" s="60"/>
      <c r="F957" s="20"/>
      <c r="G957" s="20"/>
      <c r="H957" s="20"/>
      <c r="I957" s="62" t="str">
        <f>IF(AND(MX[[#This Row],[面积]]="",MX[[#This Row],[单价]]=""),"",MX[[#This Row],[面积]]*MX[[#This Row],[单价]])</f>
        <v/>
      </c>
      <c r="J957" s="20"/>
      <c r="K957" s="63"/>
      <c r="L957" s="62" t="str">
        <f>IF(MX[[#This Row],[总价]]="","",MX[[#This Row],[总价]]-MX[[#This Row],[首期]])</f>
        <v/>
      </c>
      <c r="M957" s="20"/>
      <c r="N957" s="20"/>
    </row>
    <row r="958" customHeight="1" spans="2:14">
      <c r="B958" s="61"/>
      <c r="C958" s="20"/>
      <c r="D958" s="20"/>
      <c r="E958" s="60"/>
      <c r="F958" s="20"/>
      <c r="G958" s="20"/>
      <c r="H958" s="20"/>
      <c r="I958" s="62" t="str">
        <f>IF(AND(MX[[#This Row],[面积]]="",MX[[#This Row],[单价]]=""),"",MX[[#This Row],[面积]]*MX[[#This Row],[单价]])</f>
        <v/>
      </c>
      <c r="J958" s="20"/>
      <c r="K958" s="63"/>
      <c r="L958" s="62" t="str">
        <f>IF(MX[[#This Row],[总价]]="","",MX[[#This Row],[总价]]-MX[[#This Row],[首期]])</f>
        <v/>
      </c>
      <c r="M958" s="20"/>
      <c r="N958" s="20"/>
    </row>
    <row r="959" customHeight="1" spans="2:14">
      <c r="B959" s="61"/>
      <c r="C959" s="20"/>
      <c r="D959" s="20"/>
      <c r="E959" s="60"/>
      <c r="F959" s="20"/>
      <c r="G959" s="20"/>
      <c r="H959" s="20"/>
      <c r="I959" s="62" t="str">
        <f>IF(AND(MX[[#This Row],[面积]]="",MX[[#This Row],[单价]]=""),"",MX[[#This Row],[面积]]*MX[[#This Row],[单价]])</f>
        <v/>
      </c>
      <c r="J959" s="20"/>
      <c r="K959" s="63"/>
      <c r="L959" s="62" t="str">
        <f>IF(MX[[#This Row],[总价]]="","",MX[[#This Row],[总价]]-MX[[#This Row],[首期]])</f>
        <v/>
      </c>
      <c r="M959" s="20"/>
      <c r="N959" s="20"/>
    </row>
    <row r="960" customHeight="1" spans="2:14">
      <c r="B960" s="61"/>
      <c r="C960" s="20"/>
      <c r="D960" s="20"/>
      <c r="E960" s="60"/>
      <c r="F960" s="20"/>
      <c r="G960" s="20"/>
      <c r="H960" s="20"/>
      <c r="I960" s="62" t="str">
        <f>IF(AND(MX[[#This Row],[面积]]="",MX[[#This Row],[单价]]=""),"",MX[[#This Row],[面积]]*MX[[#This Row],[单价]])</f>
        <v/>
      </c>
      <c r="J960" s="20"/>
      <c r="K960" s="63"/>
      <c r="L960" s="62" t="str">
        <f>IF(MX[[#This Row],[总价]]="","",MX[[#This Row],[总价]]-MX[[#This Row],[首期]])</f>
        <v/>
      </c>
      <c r="M960" s="20"/>
      <c r="N960" s="20"/>
    </row>
    <row r="961" customHeight="1" spans="2:14">
      <c r="B961" s="61"/>
      <c r="C961" s="20"/>
      <c r="D961" s="20"/>
      <c r="E961" s="60"/>
      <c r="F961" s="20"/>
      <c r="G961" s="20"/>
      <c r="H961" s="20"/>
      <c r="I961" s="62" t="str">
        <f>IF(AND(MX[[#This Row],[面积]]="",MX[[#This Row],[单价]]=""),"",MX[[#This Row],[面积]]*MX[[#This Row],[单价]])</f>
        <v/>
      </c>
      <c r="J961" s="20"/>
      <c r="K961" s="63"/>
      <c r="L961" s="62" t="str">
        <f>IF(MX[[#This Row],[总价]]="","",MX[[#This Row],[总价]]-MX[[#This Row],[首期]])</f>
        <v/>
      </c>
      <c r="M961" s="20"/>
      <c r="N961" s="20"/>
    </row>
    <row r="962" customHeight="1" spans="2:14">
      <c r="B962" s="61"/>
      <c r="C962" s="20"/>
      <c r="D962" s="20"/>
      <c r="E962" s="60"/>
      <c r="F962" s="20"/>
      <c r="G962" s="20"/>
      <c r="H962" s="20"/>
      <c r="I962" s="62" t="str">
        <f>IF(AND(MX[[#This Row],[面积]]="",MX[[#This Row],[单价]]=""),"",MX[[#This Row],[面积]]*MX[[#This Row],[单价]])</f>
        <v/>
      </c>
      <c r="J962" s="20"/>
      <c r="K962" s="63"/>
      <c r="L962" s="62" t="str">
        <f>IF(MX[[#This Row],[总价]]="","",MX[[#This Row],[总价]]-MX[[#This Row],[首期]])</f>
        <v/>
      </c>
      <c r="M962" s="20"/>
      <c r="N962" s="20"/>
    </row>
    <row r="963" customHeight="1" spans="2:14">
      <c r="B963" s="61"/>
      <c r="C963" s="20"/>
      <c r="D963" s="20"/>
      <c r="E963" s="60"/>
      <c r="F963" s="20"/>
      <c r="G963" s="20"/>
      <c r="H963" s="20"/>
      <c r="I963" s="62" t="str">
        <f>IF(AND(MX[[#This Row],[面积]]="",MX[[#This Row],[单价]]=""),"",MX[[#This Row],[面积]]*MX[[#This Row],[单价]])</f>
        <v/>
      </c>
      <c r="J963" s="20"/>
      <c r="K963" s="63"/>
      <c r="L963" s="62" t="str">
        <f>IF(MX[[#This Row],[总价]]="","",MX[[#This Row],[总价]]-MX[[#This Row],[首期]])</f>
        <v/>
      </c>
      <c r="M963" s="20"/>
      <c r="N963" s="20"/>
    </row>
    <row r="964" customHeight="1" spans="2:14">
      <c r="B964" s="61"/>
      <c r="C964" s="20"/>
      <c r="D964" s="20"/>
      <c r="E964" s="60"/>
      <c r="F964" s="20"/>
      <c r="G964" s="20"/>
      <c r="H964" s="20"/>
      <c r="I964" s="62" t="str">
        <f>IF(AND(MX[[#This Row],[面积]]="",MX[[#This Row],[单价]]=""),"",MX[[#This Row],[面积]]*MX[[#This Row],[单价]])</f>
        <v/>
      </c>
      <c r="J964" s="20"/>
      <c r="K964" s="63"/>
      <c r="L964" s="62" t="str">
        <f>IF(MX[[#This Row],[总价]]="","",MX[[#This Row],[总价]]-MX[[#This Row],[首期]])</f>
        <v/>
      </c>
      <c r="M964" s="20"/>
      <c r="N964" s="20"/>
    </row>
    <row r="965" customHeight="1" spans="2:14">
      <c r="B965" s="61"/>
      <c r="C965" s="20"/>
      <c r="D965" s="20"/>
      <c r="E965" s="60"/>
      <c r="F965" s="20"/>
      <c r="G965" s="20"/>
      <c r="H965" s="20"/>
      <c r="I965" s="62" t="str">
        <f>IF(AND(MX[[#This Row],[面积]]="",MX[[#This Row],[单价]]=""),"",MX[[#This Row],[面积]]*MX[[#This Row],[单价]])</f>
        <v/>
      </c>
      <c r="J965" s="20"/>
      <c r="K965" s="63"/>
      <c r="L965" s="62" t="str">
        <f>IF(MX[[#This Row],[总价]]="","",MX[[#This Row],[总价]]-MX[[#This Row],[首期]])</f>
        <v/>
      </c>
      <c r="M965" s="20"/>
      <c r="N965" s="20"/>
    </row>
    <row r="966" customHeight="1" spans="2:14">
      <c r="B966" s="61"/>
      <c r="C966" s="20"/>
      <c r="D966" s="20"/>
      <c r="E966" s="60"/>
      <c r="F966" s="20"/>
      <c r="G966" s="20"/>
      <c r="H966" s="20"/>
      <c r="I966" s="62" t="str">
        <f>IF(AND(MX[[#This Row],[面积]]="",MX[[#This Row],[单价]]=""),"",MX[[#This Row],[面积]]*MX[[#This Row],[单价]])</f>
        <v/>
      </c>
      <c r="J966" s="20"/>
      <c r="K966" s="63"/>
      <c r="L966" s="62" t="str">
        <f>IF(MX[[#This Row],[总价]]="","",MX[[#This Row],[总价]]-MX[[#This Row],[首期]])</f>
        <v/>
      </c>
      <c r="M966" s="20"/>
      <c r="N966" s="20"/>
    </row>
    <row r="967" customHeight="1" spans="2:14">
      <c r="B967" s="61"/>
      <c r="C967" s="20"/>
      <c r="D967" s="20"/>
      <c r="E967" s="60"/>
      <c r="F967" s="20"/>
      <c r="G967" s="20"/>
      <c r="H967" s="20"/>
      <c r="I967" s="62" t="str">
        <f>IF(AND(MX[[#This Row],[面积]]="",MX[[#This Row],[单价]]=""),"",MX[[#This Row],[面积]]*MX[[#This Row],[单价]])</f>
        <v/>
      </c>
      <c r="J967" s="20"/>
      <c r="K967" s="63"/>
      <c r="L967" s="62" t="str">
        <f>IF(MX[[#This Row],[总价]]="","",MX[[#This Row],[总价]]-MX[[#This Row],[首期]])</f>
        <v/>
      </c>
      <c r="M967" s="20"/>
      <c r="N967" s="20"/>
    </row>
    <row r="968" customHeight="1" spans="2:14">
      <c r="B968" s="61"/>
      <c r="C968" s="20"/>
      <c r="D968" s="20"/>
      <c r="E968" s="60"/>
      <c r="F968" s="20"/>
      <c r="G968" s="20"/>
      <c r="H968" s="20"/>
      <c r="I968" s="62" t="str">
        <f>IF(AND(MX[[#This Row],[面积]]="",MX[[#This Row],[单价]]=""),"",MX[[#This Row],[面积]]*MX[[#This Row],[单价]])</f>
        <v/>
      </c>
      <c r="J968" s="20"/>
      <c r="K968" s="63"/>
      <c r="L968" s="62" t="str">
        <f>IF(MX[[#This Row],[总价]]="","",MX[[#This Row],[总价]]-MX[[#This Row],[首期]])</f>
        <v/>
      </c>
      <c r="M968" s="20"/>
      <c r="N968" s="20"/>
    </row>
    <row r="969" customHeight="1" spans="2:14">
      <c r="B969" s="61"/>
      <c r="C969" s="20"/>
      <c r="D969" s="20"/>
      <c r="E969" s="60"/>
      <c r="F969" s="20"/>
      <c r="G969" s="20"/>
      <c r="H969" s="20"/>
      <c r="I969" s="62" t="str">
        <f>IF(AND(MX[[#This Row],[面积]]="",MX[[#This Row],[单价]]=""),"",MX[[#This Row],[面积]]*MX[[#This Row],[单价]])</f>
        <v/>
      </c>
      <c r="J969" s="20"/>
      <c r="K969" s="63"/>
      <c r="L969" s="62" t="str">
        <f>IF(MX[[#This Row],[总价]]="","",MX[[#This Row],[总价]]-MX[[#This Row],[首期]])</f>
        <v/>
      </c>
      <c r="M969" s="20"/>
      <c r="N969" s="20"/>
    </row>
    <row r="970" customHeight="1" spans="2:14">
      <c r="B970" s="61"/>
      <c r="C970" s="20"/>
      <c r="D970" s="20"/>
      <c r="E970" s="60"/>
      <c r="F970" s="20"/>
      <c r="G970" s="20"/>
      <c r="H970" s="20"/>
      <c r="I970" s="62" t="str">
        <f>IF(AND(MX[[#This Row],[面积]]="",MX[[#This Row],[单价]]=""),"",MX[[#This Row],[面积]]*MX[[#This Row],[单价]])</f>
        <v/>
      </c>
      <c r="J970" s="20"/>
      <c r="K970" s="63"/>
      <c r="L970" s="62" t="str">
        <f>IF(MX[[#This Row],[总价]]="","",MX[[#This Row],[总价]]-MX[[#This Row],[首期]])</f>
        <v/>
      </c>
      <c r="M970" s="20"/>
      <c r="N970" s="20"/>
    </row>
    <row r="971" customHeight="1" spans="2:14">
      <c r="B971" s="61"/>
      <c r="C971" s="20"/>
      <c r="D971" s="20"/>
      <c r="E971" s="60"/>
      <c r="F971" s="20"/>
      <c r="G971" s="20"/>
      <c r="H971" s="20"/>
      <c r="I971" s="62" t="str">
        <f>IF(AND(MX[[#This Row],[面积]]="",MX[[#This Row],[单价]]=""),"",MX[[#This Row],[面积]]*MX[[#This Row],[单价]])</f>
        <v/>
      </c>
      <c r="J971" s="20"/>
      <c r="K971" s="63"/>
      <c r="L971" s="62" t="str">
        <f>IF(MX[[#This Row],[总价]]="","",MX[[#This Row],[总价]]-MX[[#This Row],[首期]])</f>
        <v/>
      </c>
      <c r="M971" s="20"/>
      <c r="N971" s="20"/>
    </row>
    <row r="972" customHeight="1" spans="2:14">
      <c r="B972" s="61"/>
      <c r="C972" s="20"/>
      <c r="D972" s="20"/>
      <c r="E972" s="60"/>
      <c r="F972" s="20"/>
      <c r="G972" s="20"/>
      <c r="H972" s="20"/>
      <c r="I972" s="62" t="str">
        <f>IF(AND(MX[[#This Row],[面积]]="",MX[[#This Row],[单价]]=""),"",MX[[#This Row],[面积]]*MX[[#This Row],[单价]])</f>
        <v/>
      </c>
      <c r="J972" s="20"/>
      <c r="K972" s="63"/>
      <c r="L972" s="62" t="str">
        <f>IF(MX[[#This Row],[总价]]="","",MX[[#This Row],[总价]]-MX[[#This Row],[首期]])</f>
        <v/>
      </c>
      <c r="M972" s="20"/>
      <c r="N972" s="20"/>
    </row>
    <row r="973" customHeight="1" spans="2:14">
      <c r="B973" s="61"/>
      <c r="C973" s="20"/>
      <c r="D973" s="20"/>
      <c r="E973" s="60"/>
      <c r="F973" s="20"/>
      <c r="G973" s="20"/>
      <c r="H973" s="20"/>
      <c r="I973" s="62" t="str">
        <f>IF(AND(MX[[#This Row],[面积]]="",MX[[#This Row],[单价]]=""),"",MX[[#This Row],[面积]]*MX[[#This Row],[单价]])</f>
        <v/>
      </c>
      <c r="J973" s="20"/>
      <c r="K973" s="63"/>
      <c r="L973" s="62" t="str">
        <f>IF(MX[[#This Row],[总价]]="","",MX[[#This Row],[总价]]-MX[[#This Row],[首期]])</f>
        <v/>
      </c>
      <c r="M973" s="20"/>
      <c r="N973" s="20"/>
    </row>
    <row r="974" customHeight="1" spans="2:14">
      <c r="B974" s="61"/>
      <c r="C974" s="20"/>
      <c r="D974" s="20"/>
      <c r="E974" s="60"/>
      <c r="F974" s="20"/>
      <c r="G974" s="20"/>
      <c r="H974" s="20"/>
      <c r="I974" s="62" t="str">
        <f>IF(AND(MX[[#This Row],[面积]]="",MX[[#This Row],[单价]]=""),"",MX[[#This Row],[面积]]*MX[[#This Row],[单价]])</f>
        <v/>
      </c>
      <c r="J974" s="20"/>
      <c r="K974" s="63"/>
      <c r="L974" s="62" t="str">
        <f>IF(MX[[#This Row],[总价]]="","",MX[[#This Row],[总价]]-MX[[#This Row],[首期]])</f>
        <v/>
      </c>
      <c r="M974" s="20"/>
      <c r="N974" s="20"/>
    </row>
    <row r="975" customHeight="1" spans="2:14">
      <c r="B975" s="61"/>
      <c r="C975" s="20"/>
      <c r="D975" s="20"/>
      <c r="E975" s="60"/>
      <c r="F975" s="20"/>
      <c r="G975" s="20"/>
      <c r="H975" s="20"/>
      <c r="I975" s="62" t="str">
        <f>IF(AND(MX[[#This Row],[面积]]="",MX[[#This Row],[单价]]=""),"",MX[[#This Row],[面积]]*MX[[#This Row],[单价]])</f>
        <v/>
      </c>
      <c r="J975" s="20"/>
      <c r="K975" s="63"/>
      <c r="L975" s="62" t="str">
        <f>IF(MX[[#This Row],[总价]]="","",MX[[#This Row],[总价]]-MX[[#This Row],[首期]])</f>
        <v/>
      </c>
      <c r="M975" s="20"/>
      <c r="N975" s="20"/>
    </row>
    <row r="976" customHeight="1" spans="2:14">
      <c r="B976" s="61"/>
      <c r="C976" s="20"/>
      <c r="D976" s="20"/>
      <c r="E976" s="60"/>
      <c r="F976" s="20"/>
      <c r="G976" s="20"/>
      <c r="H976" s="20"/>
      <c r="I976" s="62" t="str">
        <f>IF(AND(MX[[#This Row],[面积]]="",MX[[#This Row],[单价]]=""),"",MX[[#This Row],[面积]]*MX[[#This Row],[单价]])</f>
        <v/>
      </c>
      <c r="J976" s="20"/>
      <c r="K976" s="63"/>
      <c r="L976" s="62" t="str">
        <f>IF(MX[[#This Row],[总价]]="","",MX[[#This Row],[总价]]-MX[[#This Row],[首期]])</f>
        <v/>
      </c>
      <c r="M976" s="20"/>
      <c r="N976" s="20"/>
    </row>
    <row r="977" customHeight="1" spans="2:14">
      <c r="B977" s="61"/>
      <c r="C977" s="20"/>
      <c r="D977" s="20"/>
      <c r="E977" s="60"/>
      <c r="F977" s="20"/>
      <c r="G977" s="20"/>
      <c r="H977" s="20"/>
      <c r="I977" s="62" t="str">
        <f>IF(AND(MX[[#This Row],[面积]]="",MX[[#This Row],[单价]]=""),"",MX[[#This Row],[面积]]*MX[[#This Row],[单价]])</f>
        <v/>
      </c>
      <c r="J977" s="20"/>
      <c r="K977" s="63"/>
      <c r="L977" s="62" t="str">
        <f>IF(MX[[#This Row],[总价]]="","",MX[[#This Row],[总价]]-MX[[#This Row],[首期]])</f>
        <v/>
      </c>
      <c r="M977" s="20"/>
      <c r="N977" s="20"/>
    </row>
    <row r="978" customHeight="1" spans="2:14">
      <c r="B978" s="61"/>
      <c r="C978" s="20"/>
      <c r="D978" s="20"/>
      <c r="E978" s="60"/>
      <c r="F978" s="20"/>
      <c r="G978" s="20"/>
      <c r="H978" s="20"/>
      <c r="I978" s="62" t="str">
        <f>IF(AND(MX[[#This Row],[面积]]="",MX[[#This Row],[单价]]=""),"",MX[[#This Row],[面积]]*MX[[#This Row],[单价]])</f>
        <v/>
      </c>
      <c r="J978" s="20"/>
      <c r="K978" s="63"/>
      <c r="L978" s="62" t="str">
        <f>IF(MX[[#This Row],[总价]]="","",MX[[#This Row],[总价]]-MX[[#This Row],[首期]])</f>
        <v/>
      </c>
      <c r="M978" s="20"/>
      <c r="N978" s="20"/>
    </row>
    <row r="979" customHeight="1" spans="2:14">
      <c r="B979" s="61"/>
      <c r="C979" s="20"/>
      <c r="D979" s="20"/>
      <c r="E979" s="60"/>
      <c r="F979" s="20"/>
      <c r="G979" s="20"/>
      <c r="H979" s="20"/>
      <c r="I979" s="62" t="str">
        <f>IF(AND(MX[[#This Row],[面积]]="",MX[[#This Row],[单价]]=""),"",MX[[#This Row],[面积]]*MX[[#This Row],[单价]])</f>
        <v/>
      </c>
      <c r="J979" s="20"/>
      <c r="K979" s="63"/>
      <c r="L979" s="62" t="str">
        <f>IF(MX[[#This Row],[总价]]="","",MX[[#This Row],[总价]]-MX[[#This Row],[首期]])</f>
        <v/>
      </c>
      <c r="M979" s="20"/>
      <c r="N979" s="20"/>
    </row>
    <row r="980" customHeight="1" spans="2:14">
      <c r="B980" s="61"/>
      <c r="C980" s="20"/>
      <c r="D980" s="20"/>
      <c r="E980" s="60"/>
      <c r="F980" s="20"/>
      <c r="G980" s="20"/>
      <c r="H980" s="20"/>
      <c r="I980" s="62" t="str">
        <f>IF(AND(MX[[#This Row],[面积]]="",MX[[#This Row],[单价]]=""),"",MX[[#This Row],[面积]]*MX[[#This Row],[单价]])</f>
        <v/>
      </c>
      <c r="J980" s="20"/>
      <c r="K980" s="63"/>
      <c r="L980" s="62" t="str">
        <f>IF(MX[[#This Row],[总价]]="","",MX[[#This Row],[总价]]-MX[[#This Row],[首期]])</f>
        <v/>
      </c>
      <c r="M980" s="20"/>
      <c r="N980" s="20"/>
    </row>
    <row r="981" customHeight="1" spans="2:14">
      <c r="B981" s="61"/>
      <c r="C981" s="20"/>
      <c r="D981" s="20"/>
      <c r="E981" s="60"/>
      <c r="F981" s="20"/>
      <c r="G981" s="20"/>
      <c r="H981" s="20"/>
      <c r="I981" s="62" t="str">
        <f>IF(AND(MX[[#This Row],[面积]]="",MX[[#This Row],[单价]]=""),"",MX[[#This Row],[面积]]*MX[[#This Row],[单价]])</f>
        <v/>
      </c>
      <c r="J981" s="20"/>
      <c r="K981" s="63"/>
      <c r="L981" s="62" t="str">
        <f>IF(MX[[#This Row],[总价]]="","",MX[[#This Row],[总价]]-MX[[#This Row],[首期]])</f>
        <v/>
      </c>
      <c r="M981" s="20"/>
      <c r="N981" s="20"/>
    </row>
    <row r="982" customHeight="1" spans="2:14">
      <c r="B982" s="61"/>
      <c r="C982" s="20"/>
      <c r="D982" s="20"/>
      <c r="E982" s="60"/>
      <c r="F982" s="20"/>
      <c r="G982" s="20"/>
      <c r="H982" s="20"/>
      <c r="I982" s="62" t="str">
        <f>IF(AND(MX[[#This Row],[面积]]="",MX[[#This Row],[单价]]=""),"",MX[[#This Row],[面积]]*MX[[#This Row],[单价]])</f>
        <v/>
      </c>
      <c r="J982" s="20"/>
      <c r="K982" s="63"/>
      <c r="L982" s="62" t="str">
        <f>IF(MX[[#This Row],[总价]]="","",MX[[#This Row],[总价]]-MX[[#This Row],[首期]])</f>
        <v/>
      </c>
      <c r="M982" s="20"/>
      <c r="N982" s="20"/>
    </row>
    <row r="983" customHeight="1" spans="2:14">
      <c r="B983" s="61"/>
      <c r="C983" s="20"/>
      <c r="D983" s="20"/>
      <c r="E983" s="60"/>
      <c r="F983" s="20"/>
      <c r="G983" s="20"/>
      <c r="H983" s="20"/>
      <c r="I983" s="62" t="str">
        <f>IF(AND(MX[[#This Row],[面积]]="",MX[[#This Row],[单价]]=""),"",MX[[#This Row],[面积]]*MX[[#This Row],[单价]])</f>
        <v/>
      </c>
      <c r="J983" s="20"/>
      <c r="K983" s="63"/>
      <c r="L983" s="62" t="str">
        <f>IF(MX[[#This Row],[总价]]="","",MX[[#This Row],[总价]]-MX[[#This Row],[首期]])</f>
        <v/>
      </c>
      <c r="M983" s="20"/>
      <c r="N983" s="20"/>
    </row>
    <row r="984" customHeight="1" spans="2:14">
      <c r="B984" s="61"/>
      <c r="C984" s="20"/>
      <c r="D984" s="20"/>
      <c r="E984" s="60"/>
      <c r="F984" s="20"/>
      <c r="G984" s="20"/>
      <c r="H984" s="20"/>
      <c r="I984" s="62" t="str">
        <f>IF(AND(MX[[#This Row],[面积]]="",MX[[#This Row],[单价]]=""),"",MX[[#This Row],[面积]]*MX[[#This Row],[单价]])</f>
        <v/>
      </c>
      <c r="J984" s="20"/>
      <c r="K984" s="63"/>
      <c r="L984" s="62" t="str">
        <f>IF(MX[[#This Row],[总价]]="","",MX[[#This Row],[总价]]-MX[[#This Row],[首期]])</f>
        <v/>
      </c>
      <c r="M984" s="20"/>
      <c r="N984" s="20"/>
    </row>
    <row r="985" customHeight="1" spans="2:14">
      <c r="B985" s="61"/>
      <c r="C985" s="20"/>
      <c r="D985" s="20"/>
      <c r="E985" s="60"/>
      <c r="F985" s="20"/>
      <c r="G985" s="20"/>
      <c r="H985" s="20"/>
      <c r="I985" s="62" t="str">
        <f>IF(AND(MX[[#This Row],[面积]]="",MX[[#This Row],[单价]]=""),"",MX[[#This Row],[面积]]*MX[[#This Row],[单价]])</f>
        <v/>
      </c>
      <c r="J985" s="20"/>
      <c r="K985" s="63"/>
      <c r="L985" s="62" t="str">
        <f>IF(MX[[#This Row],[总价]]="","",MX[[#This Row],[总价]]-MX[[#This Row],[首期]])</f>
        <v/>
      </c>
      <c r="M985" s="20"/>
      <c r="N985" s="20"/>
    </row>
    <row r="986" customHeight="1" spans="2:14">
      <c r="B986" s="61"/>
      <c r="C986" s="20"/>
      <c r="D986" s="20"/>
      <c r="E986" s="60"/>
      <c r="F986" s="20"/>
      <c r="G986" s="20"/>
      <c r="H986" s="20"/>
      <c r="I986" s="62" t="str">
        <f>IF(AND(MX[[#This Row],[面积]]="",MX[[#This Row],[单价]]=""),"",MX[[#This Row],[面积]]*MX[[#This Row],[单价]])</f>
        <v/>
      </c>
      <c r="J986" s="20"/>
      <c r="K986" s="63"/>
      <c r="L986" s="62" t="str">
        <f>IF(MX[[#This Row],[总价]]="","",MX[[#This Row],[总价]]-MX[[#This Row],[首期]])</f>
        <v/>
      </c>
      <c r="M986" s="20"/>
      <c r="N986" s="20"/>
    </row>
    <row r="987" customHeight="1" spans="2:14">
      <c r="B987" s="61"/>
      <c r="C987" s="20"/>
      <c r="D987" s="20"/>
      <c r="E987" s="60"/>
      <c r="F987" s="20"/>
      <c r="G987" s="20"/>
      <c r="H987" s="20"/>
      <c r="I987" s="62" t="str">
        <f>IF(AND(MX[[#This Row],[面积]]="",MX[[#This Row],[单价]]=""),"",MX[[#This Row],[面积]]*MX[[#This Row],[单价]])</f>
        <v/>
      </c>
      <c r="J987" s="20"/>
      <c r="K987" s="63"/>
      <c r="L987" s="62" t="str">
        <f>IF(MX[[#This Row],[总价]]="","",MX[[#This Row],[总价]]-MX[[#This Row],[首期]])</f>
        <v/>
      </c>
      <c r="M987" s="20"/>
      <c r="N987" s="20"/>
    </row>
    <row r="988" customHeight="1" spans="2:14">
      <c r="B988" s="61"/>
      <c r="C988" s="20"/>
      <c r="D988" s="20"/>
      <c r="E988" s="60"/>
      <c r="F988" s="20"/>
      <c r="G988" s="20"/>
      <c r="H988" s="20"/>
      <c r="I988" s="62" t="str">
        <f>IF(AND(MX[[#This Row],[面积]]="",MX[[#This Row],[单价]]=""),"",MX[[#This Row],[面积]]*MX[[#This Row],[单价]])</f>
        <v/>
      </c>
      <c r="J988" s="20"/>
      <c r="K988" s="63"/>
      <c r="L988" s="62" t="str">
        <f>IF(MX[[#This Row],[总价]]="","",MX[[#This Row],[总价]]-MX[[#This Row],[首期]])</f>
        <v/>
      </c>
      <c r="M988" s="20"/>
      <c r="N988" s="20"/>
    </row>
    <row r="989" customHeight="1" spans="2:14">
      <c r="B989" s="61"/>
      <c r="C989" s="20"/>
      <c r="D989" s="20"/>
      <c r="E989" s="60"/>
      <c r="F989" s="20"/>
      <c r="G989" s="20"/>
      <c r="H989" s="20"/>
      <c r="I989" s="62" t="str">
        <f>IF(AND(MX[[#This Row],[面积]]="",MX[[#This Row],[单价]]=""),"",MX[[#This Row],[面积]]*MX[[#This Row],[单价]])</f>
        <v/>
      </c>
      <c r="J989" s="20"/>
      <c r="K989" s="63"/>
      <c r="L989" s="62" t="str">
        <f>IF(MX[[#This Row],[总价]]="","",MX[[#This Row],[总价]]-MX[[#This Row],[首期]])</f>
        <v/>
      </c>
      <c r="M989" s="20"/>
      <c r="N989" s="20"/>
    </row>
    <row r="990" customHeight="1" spans="2:14">
      <c r="B990" s="61"/>
      <c r="C990" s="20"/>
      <c r="D990" s="20"/>
      <c r="E990" s="60"/>
      <c r="F990" s="20"/>
      <c r="G990" s="20"/>
      <c r="H990" s="20"/>
      <c r="I990" s="62" t="str">
        <f>IF(AND(MX[[#This Row],[面积]]="",MX[[#This Row],[单价]]=""),"",MX[[#This Row],[面积]]*MX[[#This Row],[单价]])</f>
        <v/>
      </c>
      <c r="J990" s="20"/>
      <c r="K990" s="63"/>
      <c r="L990" s="62" t="str">
        <f>IF(MX[[#This Row],[总价]]="","",MX[[#This Row],[总价]]-MX[[#This Row],[首期]])</f>
        <v/>
      </c>
      <c r="M990" s="20"/>
      <c r="N990" s="20"/>
    </row>
    <row r="991" customHeight="1" spans="2:14">
      <c r="B991" s="61"/>
      <c r="C991" s="20"/>
      <c r="D991" s="20"/>
      <c r="E991" s="60"/>
      <c r="F991" s="20"/>
      <c r="G991" s="20"/>
      <c r="H991" s="20"/>
      <c r="I991" s="62" t="str">
        <f>IF(AND(MX[[#This Row],[面积]]="",MX[[#This Row],[单价]]=""),"",MX[[#This Row],[面积]]*MX[[#This Row],[单价]])</f>
        <v/>
      </c>
      <c r="J991" s="20"/>
      <c r="K991" s="63"/>
      <c r="L991" s="62" t="str">
        <f>IF(MX[[#This Row],[总价]]="","",MX[[#This Row],[总价]]-MX[[#This Row],[首期]])</f>
        <v/>
      </c>
      <c r="M991" s="20"/>
      <c r="N991" s="20"/>
    </row>
    <row r="992" customHeight="1" spans="2:14">
      <c r="B992" s="61"/>
      <c r="C992" s="20"/>
      <c r="D992" s="20"/>
      <c r="E992" s="60"/>
      <c r="F992" s="20"/>
      <c r="G992" s="20"/>
      <c r="H992" s="20"/>
      <c r="I992" s="62" t="str">
        <f>IF(AND(MX[[#This Row],[面积]]="",MX[[#This Row],[单价]]=""),"",MX[[#This Row],[面积]]*MX[[#This Row],[单价]])</f>
        <v/>
      </c>
      <c r="J992" s="20"/>
      <c r="K992" s="63"/>
      <c r="L992" s="62" t="str">
        <f>IF(MX[[#This Row],[总价]]="","",MX[[#This Row],[总价]]-MX[[#This Row],[首期]])</f>
        <v/>
      </c>
      <c r="M992" s="20"/>
      <c r="N992" s="20"/>
    </row>
    <row r="993" customHeight="1" spans="2:14">
      <c r="B993" s="61"/>
      <c r="C993" s="20"/>
      <c r="D993" s="20"/>
      <c r="E993" s="60"/>
      <c r="F993" s="20"/>
      <c r="G993" s="20"/>
      <c r="H993" s="20"/>
      <c r="I993" s="62" t="str">
        <f>IF(AND(MX[[#This Row],[面积]]="",MX[[#This Row],[单价]]=""),"",MX[[#This Row],[面积]]*MX[[#This Row],[单价]])</f>
        <v/>
      </c>
      <c r="J993" s="20"/>
      <c r="K993" s="63"/>
      <c r="L993" s="62" t="str">
        <f>IF(MX[[#This Row],[总价]]="","",MX[[#This Row],[总价]]-MX[[#This Row],[首期]])</f>
        <v/>
      </c>
      <c r="M993" s="20"/>
      <c r="N993" s="20"/>
    </row>
    <row r="994" customHeight="1" spans="2:14">
      <c r="B994" s="61"/>
      <c r="C994" s="20"/>
      <c r="D994" s="20"/>
      <c r="E994" s="60"/>
      <c r="F994" s="20"/>
      <c r="G994" s="20"/>
      <c r="H994" s="20"/>
      <c r="I994" s="62" t="str">
        <f>IF(AND(MX[[#This Row],[面积]]="",MX[[#This Row],[单价]]=""),"",MX[[#This Row],[面积]]*MX[[#This Row],[单价]])</f>
        <v/>
      </c>
      <c r="J994" s="20"/>
      <c r="K994" s="63"/>
      <c r="L994" s="62" t="str">
        <f>IF(MX[[#This Row],[总价]]="","",MX[[#This Row],[总价]]-MX[[#This Row],[首期]])</f>
        <v/>
      </c>
      <c r="M994" s="20"/>
      <c r="N994" s="20"/>
    </row>
    <row r="995" customHeight="1" spans="2:14">
      <c r="B995" s="61"/>
      <c r="C995" s="20"/>
      <c r="D995" s="20"/>
      <c r="E995" s="60"/>
      <c r="F995" s="20"/>
      <c r="G995" s="20"/>
      <c r="H995" s="20"/>
      <c r="I995" s="62" t="str">
        <f>IF(AND(MX[[#This Row],[面积]]="",MX[[#This Row],[单价]]=""),"",MX[[#This Row],[面积]]*MX[[#This Row],[单价]])</f>
        <v/>
      </c>
      <c r="J995" s="20"/>
      <c r="K995" s="63"/>
      <c r="L995" s="62" t="str">
        <f>IF(MX[[#This Row],[总价]]="","",MX[[#This Row],[总价]]-MX[[#This Row],[首期]])</f>
        <v/>
      </c>
      <c r="M995" s="20"/>
      <c r="N995" s="20"/>
    </row>
    <row r="996" customHeight="1" spans="2:14">
      <c r="B996" s="61"/>
      <c r="C996" s="20"/>
      <c r="D996" s="20"/>
      <c r="E996" s="60"/>
      <c r="F996" s="20"/>
      <c r="G996" s="20"/>
      <c r="H996" s="20"/>
      <c r="I996" s="62" t="str">
        <f>IF(AND(MX[[#This Row],[面积]]="",MX[[#This Row],[单价]]=""),"",MX[[#This Row],[面积]]*MX[[#This Row],[单价]])</f>
        <v/>
      </c>
      <c r="J996" s="20"/>
      <c r="K996" s="63"/>
      <c r="L996" s="62" t="str">
        <f>IF(MX[[#This Row],[总价]]="","",MX[[#This Row],[总价]]-MX[[#This Row],[首期]])</f>
        <v/>
      </c>
      <c r="M996" s="20"/>
      <c r="N996" s="20"/>
    </row>
    <row r="997" customHeight="1" spans="2:14">
      <c r="B997" s="61"/>
      <c r="C997" s="20"/>
      <c r="D997" s="20"/>
      <c r="E997" s="60"/>
      <c r="F997" s="20"/>
      <c r="G997" s="20"/>
      <c r="H997" s="20"/>
      <c r="I997" s="62" t="str">
        <f>IF(AND(MX[[#This Row],[面积]]="",MX[[#This Row],[单价]]=""),"",MX[[#This Row],[面积]]*MX[[#This Row],[单价]])</f>
        <v/>
      </c>
      <c r="J997" s="20"/>
      <c r="K997" s="63"/>
      <c r="L997" s="62" t="str">
        <f>IF(MX[[#This Row],[总价]]="","",MX[[#This Row],[总价]]-MX[[#This Row],[首期]])</f>
        <v/>
      </c>
      <c r="M997" s="20"/>
      <c r="N997" s="20"/>
    </row>
    <row r="998" customHeight="1" spans="2:14">
      <c r="B998" s="61"/>
      <c r="C998" s="20"/>
      <c r="D998" s="20"/>
      <c r="E998" s="60"/>
      <c r="F998" s="20"/>
      <c r="G998" s="20"/>
      <c r="H998" s="20"/>
      <c r="I998" s="62" t="str">
        <f>IF(AND(MX[[#This Row],[面积]]="",MX[[#This Row],[单价]]=""),"",MX[[#This Row],[面积]]*MX[[#This Row],[单价]])</f>
        <v/>
      </c>
      <c r="J998" s="20"/>
      <c r="K998" s="63"/>
      <c r="L998" s="62" t="str">
        <f>IF(MX[[#This Row],[总价]]="","",MX[[#This Row],[总价]]-MX[[#This Row],[首期]])</f>
        <v/>
      </c>
      <c r="M998" s="20"/>
      <c r="N998" s="20"/>
    </row>
    <row r="999" customHeight="1" spans="2:14">
      <c r="B999" s="61"/>
      <c r="C999" s="20"/>
      <c r="D999" s="20"/>
      <c r="E999" s="60"/>
      <c r="F999" s="20"/>
      <c r="G999" s="20"/>
      <c r="H999" s="20"/>
      <c r="I999" s="62" t="str">
        <f>IF(AND(MX[[#This Row],[面积]]="",MX[[#This Row],[单价]]=""),"",MX[[#This Row],[面积]]*MX[[#This Row],[单价]])</f>
        <v/>
      </c>
      <c r="J999" s="20"/>
      <c r="K999" s="63"/>
      <c r="L999" s="62" t="str">
        <f>IF(MX[[#This Row],[总价]]="","",MX[[#This Row],[总价]]-MX[[#This Row],[首期]])</f>
        <v/>
      </c>
      <c r="M999" s="20"/>
      <c r="N999" s="20"/>
    </row>
    <row r="1000" customHeight="1" spans="2:14">
      <c r="B1000" s="61"/>
      <c r="C1000" s="20"/>
      <c r="D1000" s="20"/>
      <c r="E1000" s="60"/>
      <c r="F1000" s="20"/>
      <c r="G1000" s="20"/>
      <c r="H1000" s="20"/>
      <c r="I1000" s="62" t="str">
        <f>IF(AND(MX[[#This Row],[面积]]="",MX[[#This Row],[单价]]=""),"",MX[[#This Row],[面积]]*MX[[#This Row],[单价]])</f>
        <v/>
      </c>
      <c r="J1000" s="20"/>
      <c r="K1000" s="63"/>
      <c r="L1000" s="62" t="str">
        <f>IF(MX[[#This Row],[总价]]="","",MX[[#This Row],[总价]]-MX[[#This Row],[首期]])</f>
        <v/>
      </c>
      <c r="M1000" s="20"/>
      <c r="N1000" s="20"/>
    </row>
    <row r="1001" customHeight="1" spans="2:14">
      <c r="B1001" s="61"/>
      <c r="C1001" s="20"/>
      <c r="D1001" s="20"/>
      <c r="E1001" s="60"/>
      <c r="F1001" s="20"/>
      <c r="G1001" s="20"/>
      <c r="H1001" s="20"/>
      <c r="I1001" s="62" t="str">
        <f>IF(AND(MX[[#This Row],[面积]]="",MX[[#This Row],[单价]]=""),"",MX[[#This Row],[面积]]*MX[[#This Row],[单价]])</f>
        <v/>
      </c>
      <c r="J1001" s="20"/>
      <c r="K1001" s="63"/>
      <c r="L1001" s="62" t="str">
        <f>IF(MX[[#This Row],[总价]]="","",MX[[#This Row],[总价]]-MX[[#This Row],[首期]])</f>
        <v/>
      </c>
      <c r="M1001" s="20"/>
      <c r="N1001" s="20"/>
    </row>
    <row r="1002" customHeight="1" spans="2:14">
      <c r="B1002" s="61"/>
      <c r="C1002" s="20"/>
      <c r="D1002" s="20"/>
      <c r="E1002" s="60"/>
      <c r="F1002" s="20"/>
      <c r="G1002" s="20"/>
      <c r="H1002" s="20"/>
      <c r="I1002" s="62" t="str">
        <f>IF(AND(MX[[#This Row],[面积]]="",MX[[#This Row],[单价]]=""),"",MX[[#This Row],[面积]]*MX[[#This Row],[单价]])</f>
        <v/>
      </c>
      <c r="J1002" s="20"/>
      <c r="K1002" s="63"/>
      <c r="L1002" s="62" t="str">
        <f>IF(MX[[#This Row],[总价]]="","",MX[[#This Row],[总价]]-MX[[#This Row],[首期]])</f>
        <v/>
      </c>
      <c r="M1002" s="20"/>
      <c r="N1002" s="20"/>
    </row>
    <row r="1003" customHeight="1" spans="2:14">
      <c r="B1003" s="61"/>
      <c r="C1003" s="20"/>
      <c r="D1003" s="20"/>
      <c r="E1003" s="60"/>
      <c r="F1003" s="20"/>
      <c r="G1003" s="20"/>
      <c r="H1003" s="20"/>
      <c r="I1003" s="62" t="str">
        <f>IF(AND(MX[[#This Row],[面积]]="",MX[[#This Row],[单价]]=""),"",MX[[#This Row],[面积]]*MX[[#This Row],[单价]])</f>
        <v/>
      </c>
      <c r="J1003" s="20"/>
      <c r="K1003" s="63"/>
      <c r="L1003" s="62" t="str">
        <f>IF(MX[[#This Row],[总价]]="","",MX[[#This Row],[总价]]-MX[[#This Row],[首期]])</f>
        <v/>
      </c>
      <c r="M1003" s="20"/>
      <c r="N1003" s="20"/>
    </row>
    <row r="1004" customHeight="1" spans="2:14">
      <c r="B1004" s="61"/>
      <c r="C1004" s="20"/>
      <c r="D1004" s="20"/>
      <c r="E1004" s="60"/>
      <c r="F1004" s="20"/>
      <c r="G1004" s="20"/>
      <c r="H1004" s="20"/>
      <c r="I1004" s="62" t="str">
        <f>IF(AND(MX[[#This Row],[面积]]="",MX[[#This Row],[单价]]=""),"",MX[[#This Row],[面积]]*MX[[#This Row],[单价]])</f>
        <v/>
      </c>
      <c r="J1004" s="20"/>
      <c r="K1004" s="63"/>
      <c r="L1004" s="62" t="str">
        <f>IF(MX[[#This Row],[总价]]="","",MX[[#This Row],[总价]]-MX[[#This Row],[首期]])</f>
        <v/>
      </c>
      <c r="M1004" s="20"/>
      <c r="N1004" s="20"/>
    </row>
    <row r="1005" customHeight="1" spans="2:14">
      <c r="B1005" s="61"/>
      <c r="C1005" s="20"/>
      <c r="D1005" s="20"/>
      <c r="E1005" s="60"/>
      <c r="F1005" s="20"/>
      <c r="G1005" s="20"/>
      <c r="H1005" s="20"/>
      <c r="I1005" s="62" t="str">
        <f>IF(AND(MX[[#This Row],[面积]]="",MX[[#This Row],[单价]]=""),"",MX[[#This Row],[面积]]*MX[[#This Row],[单价]])</f>
        <v/>
      </c>
      <c r="J1005" s="20"/>
      <c r="K1005" s="63"/>
      <c r="L1005" s="62" t="str">
        <f>IF(MX[[#This Row],[总价]]="","",MX[[#This Row],[总价]]-MX[[#This Row],[首期]])</f>
        <v/>
      </c>
      <c r="M1005" s="20"/>
      <c r="N1005" s="20"/>
    </row>
    <row r="1006" customHeight="1" spans="2:14">
      <c r="B1006" s="61"/>
      <c r="C1006" s="20"/>
      <c r="D1006" s="20"/>
      <c r="E1006" s="60"/>
      <c r="F1006" s="20"/>
      <c r="G1006" s="20"/>
      <c r="H1006" s="20"/>
      <c r="I1006" s="62" t="str">
        <f>IF(AND(MX[[#This Row],[面积]]="",MX[[#This Row],[单价]]=""),"",MX[[#This Row],[面积]]*MX[[#This Row],[单价]])</f>
        <v/>
      </c>
      <c r="J1006" s="20"/>
      <c r="K1006" s="63"/>
      <c r="L1006" s="62" t="str">
        <f>IF(MX[[#This Row],[总价]]="","",MX[[#This Row],[总价]]-MX[[#This Row],[首期]])</f>
        <v/>
      </c>
      <c r="M1006" s="20"/>
      <c r="N1006" s="20"/>
    </row>
    <row r="1007" customHeight="1" spans="2:14">
      <c r="B1007" s="61"/>
      <c r="C1007" s="20"/>
      <c r="D1007" s="20"/>
      <c r="E1007" s="60"/>
      <c r="F1007" s="20"/>
      <c r="G1007" s="20"/>
      <c r="H1007" s="20"/>
      <c r="I1007" s="62" t="str">
        <f>IF(AND(MX[[#This Row],[面积]]="",MX[[#This Row],[单价]]=""),"",MX[[#This Row],[面积]]*MX[[#This Row],[单价]])</f>
        <v/>
      </c>
      <c r="J1007" s="20"/>
      <c r="K1007" s="63"/>
      <c r="L1007" s="62" t="str">
        <f>IF(MX[[#This Row],[总价]]="","",MX[[#This Row],[总价]]-MX[[#This Row],[首期]])</f>
        <v/>
      </c>
      <c r="M1007" s="20"/>
      <c r="N1007" s="20"/>
    </row>
    <row r="1008" customHeight="1" spans="2:14">
      <c r="B1008" s="61"/>
      <c r="C1008" s="20"/>
      <c r="D1008" s="20"/>
      <c r="E1008" s="60"/>
      <c r="F1008" s="20"/>
      <c r="G1008" s="20"/>
      <c r="H1008" s="20"/>
      <c r="I1008" s="62" t="str">
        <f>IF(AND(MX[[#This Row],[面积]]="",MX[[#This Row],[单价]]=""),"",MX[[#This Row],[面积]]*MX[[#This Row],[单价]])</f>
        <v/>
      </c>
      <c r="J1008" s="20"/>
      <c r="K1008" s="63"/>
      <c r="L1008" s="62" t="str">
        <f>IF(MX[[#This Row],[总价]]="","",MX[[#This Row],[总价]]-MX[[#This Row],[首期]])</f>
        <v/>
      </c>
      <c r="M1008" s="20"/>
      <c r="N1008" s="20"/>
    </row>
    <row r="1009" customHeight="1" spans="2:14">
      <c r="B1009" s="61"/>
      <c r="C1009" s="20"/>
      <c r="D1009" s="20"/>
      <c r="E1009" s="60"/>
      <c r="F1009" s="20"/>
      <c r="G1009" s="20"/>
      <c r="H1009" s="20"/>
      <c r="I1009" s="62" t="str">
        <f>IF(AND(MX[[#This Row],[面积]]="",MX[[#This Row],[单价]]=""),"",MX[[#This Row],[面积]]*MX[[#This Row],[单价]])</f>
        <v/>
      </c>
      <c r="J1009" s="20"/>
      <c r="K1009" s="63"/>
      <c r="L1009" s="62" t="str">
        <f>IF(MX[[#This Row],[总价]]="","",MX[[#This Row],[总价]]-MX[[#This Row],[首期]])</f>
        <v/>
      </c>
      <c r="M1009" s="20"/>
      <c r="N1009" s="20"/>
    </row>
    <row r="1010" customHeight="1" spans="2:14">
      <c r="B1010" s="61"/>
      <c r="C1010" s="20"/>
      <c r="D1010" s="20"/>
      <c r="E1010" s="60"/>
      <c r="F1010" s="20"/>
      <c r="G1010" s="20"/>
      <c r="H1010" s="20"/>
      <c r="I1010" s="62" t="str">
        <f>IF(AND(MX[[#This Row],[面积]]="",MX[[#This Row],[单价]]=""),"",MX[[#This Row],[面积]]*MX[[#This Row],[单价]])</f>
        <v/>
      </c>
      <c r="J1010" s="20"/>
      <c r="K1010" s="63"/>
      <c r="L1010" s="62" t="str">
        <f>IF(MX[[#This Row],[总价]]="","",MX[[#This Row],[总价]]-MX[[#This Row],[首期]])</f>
        <v/>
      </c>
      <c r="M1010" s="20"/>
      <c r="N1010" s="20"/>
    </row>
    <row r="1011" customHeight="1" spans="2:14">
      <c r="B1011" s="61"/>
      <c r="C1011" s="20"/>
      <c r="D1011" s="20"/>
      <c r="E1011" s="60"/>
      <c r="F1011" s="20"/>
      <c r="G1011" s="20"/>
      <c r="H1011" s="20"/>
      <c r="I1011" s="62" t="str">
        <f>IF(AND(MX[[#This Row],[面积]]="",MX[[#This Row],[单价]]=""),"",MX[[#This Row],[面积]]*MX[[#This Row],[单价]])</f>
        <v/>
      </c>
      <c r="J1011" s="20"/>
      <c r="K1011" s="63"/>
      <c r="L1011" s="62" t="str">
        <f>IF(MX[[#This Row],[总价]]="","",MX[[#This Row],[总价]]-MX[[#This Row],[首期]])</f>
        <v/>
      </c>
      <c r="M1011" s="20"/>
      <c r="N1011" s="20"/>
    </row>
    <row r="1012" customHeight="1" spans="2:14">
      <c r="B1012" s="61"/>
      <c r="C1012" s="20"/>
      <c r="D1012" s="20"/>
      <c r="E1012" s="60"/>
      <c r="F1012" s="20"/>
      <c r="G1012" s="20"/>
      <c r="H1012" s="20"/>
      <c r="I1012" s="62" t="str">
        <f>IF(AND(MX[[#This Row],[面积]]="",MX[[#This Row],[单价]]=""),"",MX[[#This Row],[面积]]*MX[[#This Row],[单价]])</f>
        <v/>
      </c>
      <c r="J1012" s="20"/>
      <c r="K1012" s="63"/>
      <c r="L1012" s="62" t="str">
        <f>IF(MX[[#This Row],[总价]]="","",MX[[#This Row],[总价]]-MX[[#This Row],[首期]])</f>
        <v/>
      </c>
      <c r="M1012" s="20"/>
      <c r="N1012" s="20"/>
    </row>
    <row r="1013" customHeight="1" spans="2:14">
      <c r="B1013" s="61"/>
      <c r="C1013" s="20"/>
      <c r="D1013" s="20"/>
      <c r="E1013" s="60"/>
      <c r="F1013" s="20"/>
      <c r="G1013" s="20"/>
      <c r="H1013" s="20"/>
      <c r="I1013" s="62" t="str">
        <f>IF(AND(MX[[#This Row],[面积]]="",MX[[#This Row],[单价]]=""),"",MX[[#This Row],[面积]]*MX[[#This Row],[单价]])</f>
        <v/>
      </c>
      <c r="J1013" s="20"/>
      <c r="K1013" s="63"/>
      <c r="L1013" s="62" t="str">
        <f>IF(MX[[#This Row],[总价]]="","",MX[[#This Row],[总价]]-MX[[#This Row],[首期]])</f>
        <v/>
      </c>
      <c r="M1013" s="20"/>
      <c r="N1013" s="20"/>
    </row>
    <row r="1014" customHeight="1" spans="2:14">
      <c r="B1014" s="61"/>
      <c r="C1014" s="20"/>
      <c r="D1014" s="20"/>
      <c r="E1014" s="60"/>
      <c r="F1014" s="20"/>
      <c r="G1014" s="20"/>
      <c r="H1014" s="20"/>
      <c r="I1014" s="62" t="str">
        <f>IF(AND(MX[[#This Row],[面积]]="",MX[[#This Row],[单价]]=""),"",MX[[#This Row],[面积]]*MX[[#This Row],[单价]])</f>
        <v/>
      </c>
      <c r="J1014" s="20"/>
      <c r="K1014" s="63"/>
      <c r="L1014" s="62" t="str">
        <f>IF(MX[[#This Row],[总价]]="","",MX[[#This Row],[总价]]-MX[[#This Row],[首期]])</f>
        <v/>
      </c>
      <c r="M1014" s="20"/>
      <c r="N1014" s="20"/>
    </row>
    <row r="1015" customHeight="1" spans="2:14">
      <c r="B1015" s="61"/>
      <c r="C1015" s="20"/>
      <c r="D1015" s="20"/>
      <c r="E1015" s="60"/>
      <c r="F1015" s="20"/>
      <c r="G1015" s="20"/>
      <c r="H1015" s="20"/>
      <c r="I1015" s="62" t="str">
        <f>IF(AND(MX[[#This Row],[面积]]="",MX[[#This Row],[单价]]=""),"",MX[[#This Row],[面积]]*MX[[#This Row],[单价]])</f>
        <v/>
      </c>
      <c r="J1015" s="20"/>
      <c r="K1015" s="63"/>
      <c r="L1015" s="62" t="str">
        <f>IF(MX[[#This Row],[总价]]="","",MX[[#This Row],[总价]]-MX[[#This Row],[首期]])</f>
        <v/>
      </c>
      <c r="M1015" s="20"/>
      <c r="N1015" s="20"/>
    </row>
    <row r="1016" customHeight="1" spans="2:14">
      <c r="B1016" s="61"/>
      <c r="C1016" s="20"/>
      <c r="D1016" s="20"/>
      <c r="E1016" s="60"/>
      <c r="F1016" s="20"/>
      <c r="G1016" s="20"/>
      <c r="H1016" s="20"/>
      <c r="I1016" s="62" t="str">
        <f>IF(AND(MX[[#This Row],[面积]]="",MX[[#This Row],[单价]]=""),"",MX[[#This Row],[面积]]*MX[[#This Row],[单价]])</f>
        <v/>
      </c>
      <c r="J1016" s="20"/>
      <c r="K1016" s="63"/>
      <c r="L1016" s="62" t="str">
        <f>IF(MX[[#This Row],[总价]]="","",MX[[#This Row],[总价]]-MX[[#This Row],[首期]])</f>
        <v/>
      </c>
      <c r="M1016" s="20"/>
      <c r="N1016" s="20"/>
    </row>
    <row r="1017" customHeight="1" spans="2:14">
      <c r="B1017" s="61"/>
      <c r="C1017" s="20"/>
      <c r="D1017" s="20"/>
      <c r="E1017" s="60"/>
      <c r="F1017" s="20"/>
      <c r="G1017" s="20"/>
      <c r="H1017" s="20"/>
      <c r="I1017" s="62" t="str">
        <f>IF(AND(MX[[#This Row],[面积]]="",MX[[#This Row],[单价]]=""),"",MX[[#This Row],[面积]]*MX[[#This Row],[单价]])</f>
        <v/>
      </c>
      <c r="J1017" s="20"/>
      <c r="K1017" s="63"/>
      <c r="L1017" s="62" t="str">
        <f>IF(MX[[#This Row],[总价]]="","",MX[[#This Row],[总价]]-MX[[#This Row],[首期]])</f>
        <v/>
      </c>
      <c r="M1017" s="20"/>
      <c r="N1017" s="20"/>
    </row>
    <row r="1018" customHeight="1" spans="2:14">
      <c r="B1018" s="61"/>
      <c r="C1018" s="20"/>
      <c r="D1018" s="20"/>
      <c r="E1018" s="60"/>
      <c r="F1018" s="20"/>
      <c r="G1018" s="20"/>
      <c r="H1018" s="20"/>
      <c r="I1018" s="62" t="str">
        <f>IF(AND(MX[[#This Row],[面积]]="",MX[[#This Row],[单价]]=""),"",MX[[#This Row],[面积]]*MX[[#This Row],[单价]])</f>
        <v/>
      </c>
      <c r="J1018" s="20"/>
      <c r="K1018" s="63"/>
      <c r="L1018" s="62" t="str">
        <f>IF(MX[[#This Row],[总价]]="","",MX[[#This Row],[总价]]-MX[[#This Row],[首期]])</f>
        <v/>
      </c>
      <c r="M1018" s="20"/>
      <c r="N1018" s="20"/>
    </row>
    <row r="1019" customHeight="1" spans="2:14">
      <c r="B1019" s="61"/>
      <c r="C1019" s="20"/>
      <c r="D1019" s="20"/>
      <c r="E1019" s="60"/>
      <c r="F1019" s="20"/>
      <c r="G1019" s="20"/>
      <c r="H1019" s="20"/>
      <c r="I1019" s="62" t="str">
        <f>IF(AND(MX[[#This Row],[面积]]="",MX[[#This Row],[单价]]=""),"",MX[[#This Row],[面积]]*MX[[#This Row],[单价]])</f>
        <v/>
      </c>
      <c r="J1019" s="20"/>
      <c r="K1019" s="63"/>
      <c r="L1019" s="62" t="str">
        <f>IF(MX[[#This Row],[总价]]="","",MX[[#This Row],[总价]]-MX[[#This Row],[首期]])</f>
        <v/>
      </c>
      <c r="M1019" s="20"/>
      <c r="N1019" s="20"/>
    </row>
    <row r="1020" customHeight="1" spans="2:14">
      <c r="B1020" s="61"/>
      <c r="C1020" s="20"/>
      <c r="D1020" s="20"/>
      <c r="E1020" s="60"/>
      <c r="F1020" s="20"/>
      <c r="G1020" s="20"/>
      <c r="H1020" s="20"/>
      <c r="I1020" s="62" t="str">
        <f>IF(AND(MX[[#This Row],[面积]]="",MX[[#This Row],[单价]]=""),"",MX[[#This Row],[面积]]*MX[[#This Row],[单价]])</f>
        <v/>
      </c>
      <c r="J1020" s="20"/>
      <c r="K1020" s="63"/>
      <c r="L1020" s="62" t="str">
        <f>IF(MX[[#This Row],[总价]]="","",MX[[#This Row],[总价]]-MX[[#This Row],[首期]])</f>
        <v/>
      </c>
      <c r="M1020" s="20"/>
      <c r="N1020" s="20"/>
    </row>
    <row r="1021" customHeight="1" spans="2:14">
      <c r="B1021" s="61"/>
      <c r="C1021" s="20"/>
      <c r="D1021" s="20"/>
      <c r="E1021" s="60"/>
      <c r="F1021" s="20"/>
      <c r="G1021" s="20"/>
      <c r="H1021" s="20"/>
      <c r="I1021" s="62" t="str">
        <f>IF(AND(MX[[#This Row],[面积]]="",MX[[#This Row],[单价]]=""),"",MX[[#This Row],[面积]]*MX[[#This Row],[单价]])</f>
        <v/>
      </c>
      <c r="J1021" s="20"/>
      <c r="K1021" s="63"/>
      <c r="L1021" s="62" t="str">
        <f>IF(MX[[#This Row],[总价]]="","",MX[[#This Row],[总价]]-MX[[#This Row],[首期]])</f>
        <v/>
      </c>
      <c r="M1021" s="20"/>
      <c r="N1021" s="20"/>
    </row>
    <row r="1022" customHeight="1" spans="2:14">
      <c r="B1022" s="61"/>
      <c r="C1022" s="20"/>
      <c r="D1022" s="20"/>
      <c r="E1022" s="60"/>
      <c r="F1022" s="20"/>
      <c r="G1022" s="20"/>
      <c r="H1022" s="20"/>
      <c r="I1022" s="62" t="str">
        <f>IF(AND(MX[[#This Row],[面积]]="",MX[[#This Row],[单价]]=""),"",MX[[#This Row],[面积]]*MX[[#This Row],[单价]])</f>
        <v/>
      </c>
      <c r="J1022" s="20"/>
      <c r="K1022" s="63"/>
      <c r="L1022" s="62" t="str">
        <f>IF(MX[[#This Row],[总价]]="","",MX[[#This Row],[总价]]-MX[[#This Row],[首期]])</f>
        <v/>
      </c>
      <c r="M1022" s="20"/>
      <c r="N1022" s="20"/>
    </row>
    <row r="1023" customHeight="1" spans="2:14">
      <c r="B1023" s="61"/>
      <c r="C1023" s="20"/>
      <c r="D1023" s="20"/>
      <c r="E1023" s="60"/>
      <c r="F1023" s="20"/>
      <c r="G1023" s="20"/>
      <c r="H1023" s="20"/>
      <c r="I1023" s="62" t="str">
        <f>IF(AND(MX[[#This Row],[面积]]="",MX[[#This Row],[单价]]=""),"",MX[[#This Row],[面积]]*MX[[#This Row],[单价]])</f>
        <v/>
      </c>
      <c r="J1023" s="20"/>
      <c r="K1023" s="63"/>
      <c r="L1023" s="62" t="str">
        <f>IF(MX[[#This Row],[总价]]="","",MX[[#This Row],[总价]]-MX[[#This Row],[首期]])</f>
        <v/>
      </c>
      <c r="M1023" s="20"/>
      <c r="N1023" s="20"/>
    </row>
    <row r="1024" customHeight="1" spans="2:14">
      <c r="B1024" s="61"/>
      <c r="C1024" s="20"/>
      <c r="D1024" s="20"/>
      <c r="E1024" s="60"/>
      <c r="F1024" s="20"/>
      <c r="G1024" s="20"/>
      <c r="H1024" s="20"/>
      <c r="I1024" s="62" t="str">
        <f>IF(AND(MX[[#This Row],[面积]]="",MX[[#This Row],[单价]]=""),"",MX[[#This Row],[面积]]*MX[[#This Row],[单价]])</f>
        <v/>
      </c>
      <c r="J1024" s="20"/>
      <c r="K1024" s="63"/>
      <c r="L1024" s="62" t="str">
        <f>IF(MX[[#This Row],[总价]]="","",MX[[#This Row],[总价]]-MX[[#This Row],[首期]])</f>
        <v/>
      </c>
      <c r="M1024" s="20"/>
      <c r="N1024" s="20"/>
    </row>
    <row r="1025" customHeight="1" spans="2:14">
      <c r="B1025" s="61"/>
      <c r="C1025" s="20"/>
      <c r="D1025" s="20"/>
      <c r="E1025" s="60"/>
      <c r="F1025" s="20"/>
      <c r="G1025" s="20"/>
      <c r="H1025" s="20"/>
      <c r="I1025" s="62" t="str">
        <f>IF(AND(MX[[#This Row],[面积]]="",MX[[#This Row],[单价]]=""),"",MX[[#This Row],[面积]]*MX[[#This Row],[单价]])</f>
        <v/>
      </c>
      <c r="J1025" s="20"/>
      <c r="K1025" s="63"/>
      <c r="L1025" s="62" t="str">
        <f>IF(MX[[#This Row],[总价]]="","",MX[[#This Row],[总价]]-MX[[#This Row],[首期]])</f>
        <v/>
      </c>
      <c r="M1025" s="20"/>
      <c r="N1025" s="20"/>
    </row>
    <row r="1026" customHeight="1" spans="2:14">
      <c r="B1026" s="61"/>
      <c r="C1026" s="20"/>
      <c r="D1026" s="20"/>
      <c r="E1026" s="60"/>
      <c r="F1026" s="20"/>
      <c r="G1026" s="20"/>
      <c r="H1026" s="20"/>
      <c r="I1026" s="62" t="str">
        <f>IF(AND(MX[[#This Row],[面积]]="",MX[[#This Row],[单价]]=""),"",MX[[#This Row],[面积]]*MX[[#This Row],[单价]])</f>
        <v/>
      </c>
      <c r="J1026" s="20"/>
      <c r="K1026" s="63"/>
      <c r="L1026" s="62" t="str">
        <f>IF(MX[[#This Row],[总价]]="","",MX[[#This Row],[总价]]-MX[[#This Row],[首期]])</f>
        <v/>
      </c>
      <c r="M1026" s="20"/>
      <c r="N1026" s="20"/>
    </row>
    <row r="1027" customHeight="1" spans="2:14">
      <c r="B1027" s="61"/>
      <c r="C1027" s="20"/>
      <c r="D1027" s="20"/>
      <c r="E1027" s="60"/>
      <c r="F1027" s="20"/>
      <c r="G1027" s="20"/>
      <c r="H1027" s="20"/>
      <c r="I1027" s="62" t="str">
        <f>IF(AND(MX[[#This Row],[面积]]="",MX[[#This Row],[单价]]=""),"",MX[[#This Row],[面积]]*MX[[#This Row],[单价]])</f>
        <v/>
      </c>
      <c r="J1027" s="20"/>
      <c r="K1027" s="63"/>
      <c r="L1027" s="62" t="str">
        <f>IF(MX[[#This Row],[总价]]="","",MX[[#This Row],[总价]]-MX[[#This Row],[首期]])</f>
        <v/>
      </c>
      <c r="M1027" s="20"/>
      <c r="N1027" s="20"/>
    </row>
    <row r="1028" customHeight="1" spans="2:14">
      <c r="B1028" s="61"/>
      <c r="C1028" s="20"/>
      <c r="D1028" s="20"/>
      <c r="E1028" s="60"/>
      <c r="F1028" s="20"/>
      <c r="G1028" s="20"/>
      <c r="H1028" s="20"/>
      <c r="I1028" s="62" t="str">
        <f>IF(AND(MX[[#This Row],[面积]]="",MX[[#This Row],[单价]]=""),"",MX[[#This Row],[面积]]*MX[[#This Row],[单价]])</f>
        <v/>
      </c>
      <c r="J1028" s="20"/>
      <c r="K1028" s="63"/>
      <c r="L1028" s="62" t="str">
        <f>IF(MX[[#This Row],[总价]]="","",MX[[#This Row],[总价]]-MX[[#This Row],[首期]])</f>
        <v/>
      </c>
      <c r="M1028" s="20"/>
      <c r="N1028" s="20"/>
    </row>
    <row r="1029" customHeight="1" spans="2:14">
      <c r="B1029" s="61"/>
      <c r="C1029" s="20"/>
      <c r="D1029" s="20"/>
      <c r="E1029" s="60"/>
      <c r="F1029" s="20"/>
      <c r="G1029" s="20"/>
      <c r="H1029" s="20"/>
      <c r="I1029" s="62" t="str">
        <f>IF(AND(MX[[#This Row],[面积]]="",MX[[#This Row],[单价]]=""),"",MX[[#This Row],[面积]]*MX[[#This Row],[单价]])</f>
        <v/>
      </c>
      <c r="J1029" s="20"/>
      <c r="K1029" s="63"/>
      <c r="L1029" s="62" t="str">
        <f>IF(MX[[#This Row],[总价]]="","",MX[[#This Row],[总价]]-MX[[#This Row],[首期]])</f>
        <v/>
      </c>
      <c r="M1029" s="20"/>
      <c r="N1029" s="20"/>
    </row>
    <row r="1030" customHeight="1" spans="2:14">
      <c r="B1030" s="61"/>
      <c r="C1030" s="20"/>
      <c r="D1030" s="20"/>
      <c r="E1030" s="60"/>
      <c r="F1030" s="20"/>
      <c r="G1030" s="20"/>
      <c r="H1030" s="20"/>
      <c r="I1030" s="62" t="str">
        <f>IF(AND(MX[[#This Row],[面积]]="",MX[[#This Row],[单价]]=""),"",MX[[#This Row],[面积]]*MX[[#This Row],[单价]])</f>
        <v/>
      </c>
      <c r="J1030" s="20"/>
      <c r="K1030" s="63"/>
      <c r="L1030" s="62" t="str">
        <f>IF(MX[[#This Row],[总价]]="","",MX[[#This Row],[总价]]-MX[[#This Row],[首期]])</f>
        <v/>
      </c>
      <c r="M1030" s="20"/>
      <c r="N1030" s="20"/>
    </row>
    <row r="1031" customHeight="1" spans="2:14">
      <c r="B1031" s="61"/>
      <c r="C1031" s="20"/>
      <c r="D1031" s="20"/>
      <c r="E1031" s="60"/>
      <c r="F1031" s="20"/>
      <c r="G1031" s="20"/>
      <c r="H1031" s="20"/>
      <c r="I1031" s="62" t="str">
        <f>IF(AND(MX[[#This Row],[面积]]="",MX[[#This Row],[单价]]=""),"",MX[[#This Row],[面积]]*MX[[#This Row],[单价]])</f>
        <v/>
      </c>
      <c r="J1031" s="20"/>
      <c r="K1031" s="63"/>
      <c r="L1031" s="62" t="str">
        <f>IF(MX[[#This Row],[总价]]="","",MX[[#This Row],[总价]]-MX[[#This Row],[首期]])</f>
        <v/>
      </c>
      <c r="M1031" s="20"/>
      <c r="N1031" s="20"/>
    </row>
    <row r="1032" customHeight="1" spans="2:14">
      <c r="B1032" s="61"/>
      <c r="C1032" s="20"/>
      <c r="D1032" s="20"/>
      <c r="E1032" s="60"/>
      <c r="F1032" s="20"/>
      <c r="G1032" s="20"/>
      <c r="H1032" s="20"/>
      <c r="I1032" s="62" t="str">
        <f>IF(AND(MX[[#This Row],[面积]]="",MX[[#This Row],[单价]]=""),"",MX[[#This Row],[面积]]*MX[[#This Row],[单价]])</f>
        <v/>
      </c>
      <c r="J1032" s="20"/>
      <c r="K1032" s="63"/>
      <c r="L1032" s="62" t="str">
        <f>IF(MX[[#This Row],[总价]]="","",MX[[#This Row],[总价]]-MX[[#This Row],[首期]])</f>
        <v/>
      </c>
      <c r="M1032" s="20"/>
      <c r="N1032" s="20"/>
    </row>
    <row r="1033" customHeight="1" spans="2:14">
      <c r="B1033" s="61"/>
      <c r="C1033" s="20"/>
      <c r="D1033" s="20"/>
      <c r="E1033" s="60"/>
      <c r="F1033" s="20"/>
      <c r="G1033" s="20"/>
      <c r="H1033" s="20"/>
      <c r="I1033" s="62" t="str">
        <f>IF(AND(MX[[#This Row],[面积]]="",MX[[#This Row],[单价]]=""),"",MX[[#This Row],[面积]]*MX[[#This Row],[单价]])</f>
        <v/>
      </c>
      <c r="J1033" s="20"/>
      <c r="K1033" s="63"/>
      <c r="L1033" s="62" t="str">
        <f>IF(MX[[#This Row],[总价]]="","",MX[[#This Row],[总价]]-MX[[#This Row],[首期]])</f>
        <v/>
      </c>
      <c r="M1033" s="20"/>
      <c r="N1033" s="20"/>
    </row>
    <row r="1034" customHeight="1" spans="2:14">
      <c r="B1034" s="61"/>
      <c r="C1034" s="20"/>
      <c r="D1034" s="20"/>
      <c r="E1034" s="60"/>
      <c r="F1034" s="20"/>
      <c r="G1034" s="20"/>
      <c r="H1034" s="20"/>
      <c r="I1034" s="62" t="str">
        <f>IF(AND(MX[[#This Row],[面积]]="",MX[[#This Row],[单价]]=""),"",MX[[#This Row],[面积]]*MX[[#This Row],[单价]])</f>
        <v/>
      </c>
      <c r="J1034" s="20"/>
      <c r="K1034" s="63"/>
      <c r="L1034" s="62" t="str">
        <f>IF(MX[[#This Row],[总价]]="","",MX[[#This Row],[总价]]-MX[[#This Row],[首期]])</f>
        <v/>
      </c>
      <c r="M1034" s="20"/>
      <c r="N1034" s="20"/>
    </row>
    <row r="1035" customHeight="1" spans="2:14">
      <c r="B1035" s="61"/>
      <c r="C1035" s="20"/>
      <c r="D1035" s="20"/>
      <c r="E1035" s="60"/>
      <c r="F1035" s="20"/>
      <c r="G1035" s="20"/>
      <c r="H1035" s="20"/>
      <c r="I1035" s="62" t="str">
        <f>IF(AND(MX[[#This Row],[面积]]="",MX[[#This Row],[单价]]=""),"",MX[[#This Row],[面积]]*MX[[#This Row],[单价]])</f>
        <v/>
      </c>
      <c r="J1035" s="20"/>
      <c r="K1035" s="63"/>
      <c r="L1035" s="62" t="str">
        <f>IF(MX[[#This Row],[总价]]="","",MX[[#This Row],[总价]]-MX[[#This Row],[首期]])</f>
        <v/>
      </c>
      <c r="M1035" s="20"/>
      <c r="N1035" s="20"/>
    </row>
    <row r="1036" customHeight="1" spans="2:14">
      <c r="B1036" s="61"/>
      <c r="C1036" s="20"/>
      <c r="D1036" s="20"/>
      <c r="E1036" s="60"/>
      <c r="F1036" s="20"/>
      <c r="G1036" s="20"/>
      <c r="H1036" s="20"/>
      <c r="I1036" s="62" t="str">
        <f>IF(AND(MX[[#This Row],[面积]]="",MX[[#This Row],[单价]]=""),"",MX[[#This Row],[面积]]*MX[[#This Row],[单价]])</f>
        <v/>
      </c>
      <c r="J1036" s="20"/>
      <c r="K1036" s="63"/>
      <c r="L1036" s="62" t="str">
        <f>IF(MX[[#This Row],[总价]]="","",MX[[#This Row],[总价]]-MX[[#This Row],[首期]])</f>
        <v/>
      </c>
      <c r="M1036" s="20"/>
      <c r="N1036" s="20"/>
    </row>
    <row r="1037" customHeight="1" spans="2:14">
      <c r="B1037" s="61"/>
      <c r="C1037" s="20"/>
      <c r="D1037" s="20"/>
      <c r="E1037" s="60"/>
      <c r="F1037" s="20"/>
      <c r="G1037" s="20"/>
      <c r="H1037" s="20"/>
      <c r="I1037" s="62" t="str">
        <f>IF(AND(MX[[#This Row],[面积]]="",MX[[#This Row],[单价]]=""),"",MX[[#This Row],[面积]]*MX[[#This Row],[单价]])</f>
        <v/>
      </c>
      <c r="J1037" s="20"/>
      <c r="K1037" s="63"/>
      <c r="L1037" s="62" t="str">
        <f>IF(MX[[#This Row],[总价]]="","",MX[[#This Row],[总价]]-MX[[#This Row],[首期]])</f>
        <v/>
      </c>
      <c r="M1037" s="20"/>
      <c r="N1037" s="20"/>
    </row>
    <row r="1038" customHeight="1" spans="2:14">
      <c r="B1038" s="61"/>
      <c r="C1038" s="20"/>
      <c r="D1038" s="20"/>
      <c r="E1038" s="60"/>
      <c r="F1038" s="20"/>
      <c r="G1038" s="20"/>
      <c r="H1038" s="20"/>
      <c r="I1038" s="62" t="str">
        <f>IF(AND(MX[[#This Row],[面积]]="",MX[[#This Row],[单价]]=""),"",MX[[#This Row],[面积]]*MX[[#This Row],[单价]])</f>
        <v/>
      </c>
      <c r="J1038" s="20"/>
      <c r="K1038" s="63"/>
      <c r="L1038" s="62" t="str">
        <f>IF(MX[[#This Row],[总价]]="","",MX[[#This Row],[总价]]-MX[[#This Row],[首期]])</f>
        <v/>
      </c>
      <c r="M1038" s="20"/>
      <c r="N1038" s="20"/>
    </row>
    <row r="1039" customHeight="1" spans="2:14">
      <c r="B1039" s="61"/>
      <c r="C1039" s="20"/>
      <c r="D1039" s="20"/>
      <c r="E1039" s="60"/>
      <c r="F1039" s="20"/>
      <c r="G1039" s="20"/>
      <c r="H1039" s="20"/>
      <c r="I1039" s="62" t="str">
        <f>IF(AND(MX[[#This Row],[面积]]="",MX[[#This Row],[单价]]=""),"",MX[[#This Row],[面积]]*MX[[#This Row],[单价]])</f>
        <v/>
      </c>
      <c r="J1039" s="20"/>
      <c r="K1039" s="63"/>
      <c r="L1039" s="62" t="str">
        <f>IF(MX[[#This Row],[总价]]="","",MX[[#This Row],[总价]]-MX[[#This Row],[首期]])</f>
        <v/>
      </c>
      <c r="M1039" s="20"/>
      <c r="N1039" s="20"/>
    </row>
    <row r="1040" customHeight="1" spans="2:14">
      <c r="B1040" s="61"/>
      <c r="C1040" s="20"/>
      <c r="D1040" s="20"/>
      <c r="E1040" s="60"/>
      <c r="F1040" s="20"/>
      <c r="G1040" s="20"/>
      <c r="H1040" s="20"/>
      <c r="I1040" s="62" t="str">
        <f>IF(AND(MX[[#This Row],[面积]]="",MX[[#This Row],[单价]]=""),"",MX[[#This Row],[面积]]*MX[[#This Row],[单价]])</f>
        <v/>
      </c>
      <c r="J1040" s="20"/>
      <c r="K1040" s="63"/>
      <c r="L1040" s="62" t="str">
        <f>IF(MX[[#This Row],[总价]]="","",MX[[#This Row],[总价]]-MX[[#This Row],[首期]])</f>
        <v/>
      </c>
      <c r="M1040" s="20"/>
      <c r="N1040" s="20"/>
    </row>
    <row r="1041" customHeight="1" spans="2:14">
      <c r="B1041" s="61"/>
      <c r="C1041" s="20"/>
      <c r="D1041" s="20"/>
      <c r="E1041" s="60"/>
      <c r="F1041" s="20"/>
      <c r="G1041" s="20"/>
      <c r="H1041" s="20"/>
      <c r="I1041" s="62" t="str">
        <f>IF(AND(MX[[#This Row],[面积]]="",MX[[#This Row],[单价]]=""),"",MX[[#This Row],[面积]]*MX[[#This Row],[单价]])</f>
        <v/>
      </c>
      <c r="J1041" s="20"/>
      <c r="K1041" s="63"/>
      <c r="L1041" s="62" t="str">
        <f>IF(MX[[#This Row],[总价]]="","",MX[[#This Row],[总价]]-MX[[#This Row],[首期]])</f>
        <v/>
      </c>
      <c r="M1041" s="20"/>
      <c r="N1041" s="20"/>
    </row>
    <row r="1042" customHeight="1" spans="2:14">
      <c r="B1042" s="61"/>
      <c r="C1042" s="20"/>
      <c r="D1042" s="20"/>
      <c r="E1042" s="60"/>
      <c r="F1042" s="20"/>
      <c r="G1042" s="20"/>
      <c r="H1042" s="20"/>
      <c r="I1042" s="62" t="str">
        <f>IF(AND(MX[[#This Row],[面积]]="",MX[[#This Row],[单价]]=""),"",MX[[#This Row],[面积]]*MX[[#This Row],[单价]])</f>
        <v/>
      </c>
      <c r="J1042" s="20"/>
      <c r="K1042" s="63"/>
      <c r="L1042" s="62" t="str">
        <f>IF(MX[[#This Row],[总价]]="","",MX[[#This Row],[总价]]-MX[[#This Row],[首期]])</f>
        <v/>
      </c>
      <c r="M1042" s="20"/>
      <c r="N1042" s="20"/>
    </row>
    <row r="1043" customHeight="1" spans="2:14">
      <c r="B1043" s="61"/>
      <c r="C1043" s="20"/>
      <c r="D1043" s="20"/>
      <c r="E1043" s="60"/>
      <c r="F1043" s="20"/>
      <c r="G1043" s="20"/>
      <c r="H1043" s="20"/>
      <c r="I1043" s="62" t="str">
        <f>IF(AND(MX[[#This Row],[面积]]="",MX[[#This Row],[单价]]=""),"",MX[[#This Row],[面积]]*MX[[#This Row],[单价]])</f>
        <v/>
      </c>
      <c r="J1043" s="20"/>
      <c r="K1043" s="63"/>
      <c r="L1043" s="62" t="str">
        <f>IF(MX[[#This Row],[总价]]="","",MX[[#This Row],[总价]]-MX[[#This Row],[首期]])</f>
        <v/>
      </c>
      <c r="M1043" s="20"/>
      <c r="N1043" s="20"/>
    </row>
    <row r="1044" customHeight="1" spans="2:14">
      <c r="B1044" s="61"/>
      <c r="C1044" s="20"/>
      <c r="D1044" s="20"/>
      <c r="E1044" s="60"/>
      <c r="F1044" s="20"/>
      <c r="G1044" s="20"/>
      <c r="H1044" s="20"/>
      <c r="I1044" s="62" t="str">
        <f>IF(AND(MX[[#This Row],[面积]]="",MX[[#This Row],[单价]]=""),"",MX[[#This Row],[面积]]*MX[[#This Row],[单价]])</f>
        <v/>
      </c>
      <c r="J1044" s="20"/>
      <c r="K1044" s="63"/>
      <c r="L1044" s="62" t="str">
        <f>IF(MX[[#This Row],[总价]]="","",MX[[#This Row],[总价]]-MX[[#This Row],[首期]])</f>
        <v/>
      </c>
      <c r="M1044" s="20"/>
      <c r="N1044" s="20"/>
    </row>
    <row r="1045" customHeight="1" spans="2:14">
      <c r="B1045" s="61"/>
      <c r="C1045" s="20"/>
      <c r="D1045" s="20"/>
      <c r="E1045" s="60"/>
      <c r="F1045" s="20"/>
      <c r="G1045" s="20"/>
      <c r="H1045" s="20"/>
      <c r="I1045" s="62" t="str">
        <f>IF(AND(MX[[#This Row],[面积]]="",MX[[#This Row],[单价]]=""),"",MX[[#This Row],[面积]]*MX[[#This Row],[单价]])</f>
        <v/>
      </c>
      <c r="J1045" s="20"/>
      <c r="K1045" s="63"/>
      <c r="L1045" s="62" t="str">
        <f>IF(MX[[#This Row],[总价]]="","",MX[[#This Row],[总价]]-MX[[#This Row],[首期]])</f>
        <v/>
      </c>
      <c r="M1045" s="20"/>
      <c r="N1045" s="20"/>
    </row>
    <row r="1046" customHeight="1" spans="2:14">
      <c r="B1046" s="61"/>
      <c r="C1046" s="20"/>
      <c r="D1046" s="20"/>
      <c r="E1046" s="60"/>
      <c r="F1046" s="20"/>
      <c r="G1046" s="20"/>
      <c r="H1046" s="20"/>
      <c r="I1046" s="62" t="str">
        <f>IF(AND(MX[[#This Row],[面积]]="",MX[[#This Row],[单价]]=""),"",MX[[#This Row],[面积]]*MX[[#This Row],[单价]])</f>
        <v/>
      </c>
      <c r="J1046" s="20"/>
      <c r="K1046" s="63"/>
      <c r="L1046" s="62" t="str">
        <f>IF(MX[[#This Row],[总价]]="","",MX[[#This Row],[总价]]-MX[[#This Row],[首期]])</f>
        <v/>
      </c>
      <c r="M1046" s="20"/>
      <c r="N1046" s="20"/>
    </row>
    <row r="1047" customHeight="1" spans="2:14">
      <c r="B1047" s="61"/>
      <c r="C1047" s="20"/>
      <c r="D1047" s="20"/>
      <c r="E1047" s="60"/>
      <c r="F1047" s="20"/>
      <c r="G1047" s="20"/>
      <c r="H1047" s="20"/>
      <c r="I1047" s="62" t="str">
        <f>IF(AND(MX[[#This Row],[面积]]="",MX[[#This Row],[单价]]=""),"",MX[[#This Row],[面积]]*MX[[#This Row],[单价]])</f>
        <v/>
      </c>
      <c r="J1047" s="20"/>
      <c r="K1047" s="63"/>
      <c r="L1047" s="62" t="str">
        <f>IF(MX[[#This Row],[总价]]="","",MX[[#This Row],[总价]]-MX[[#This Row],[首期]])</f>
        <v/>
      </c>
      <c r="M1047" s="20"/>
      <c r="N1047" s="20"/>
    </row>
    <row r="1048" customHeight="1" spans="2:14">
      <c r="B1048" s="61"/>
      <c r="C1048" s="20"/>
      <c r="D1048" s="20"/>
      <c r="E1048" s="60"/>
      <c r="F1048" s="20"/>
      <c r="G1048" s="20"/>
      <c r="H1048" s="20"/>
      <c r="I1048" s="62" t="str">
        <f>IF(AND(MX[[#This Row],[面积]]="",MX[[#This Row],[单价]]=""),"",MX[[#This Row],[面积]]*MX[[#This Row],[单价]])</f>
        <v/>
      </c>
      <c r="J1048" s="20"/>
      <c r="K1048" s="63"/>
      <c r="L1048" s="62" t="str">
        <f>IF(MX[[#This Row],[总价]]="","",MX[[#This Row],[总价]]-MX[[#This Row],[首期]])</f>
        <v/>
      </c>
      <c r="M1048" s="20"/>
      <c r="N1048" s="20"/>
    </row>
    <row r="1049" customHeight="1" spans="2:14">
      <c r="B1049" s="61"/>
      <c r="C1049" s="20"/>
      <c r="D1049" s="20"/>
      <c r="E1049" s="60"/>
      <c r="F1049" s="20"/>
      <c r="G1049" s="20"/>
      <c r="H1049" s="20"/>
      <c r="I1049" s="62" t="str">
        <f>IF(AND(MX[[#This Row],[面积]]="",MX[[#This Row],[单价]]=""),"",MX[[#This Row],[面积]]*MX[[#This Row],[单价]])</f>
        <v/>
      </c>
      <c r="J1049" s="20"/>
      <c r="K1049" s="63"/>
      <c r="L1049" s="62" t="str">
        <f>IF(MX[[#This Row],[总价]]="","",MX[[#This Row],[总价]]-MX[[#This Row],[首期]])</f>
        <v/>
      </c>
      <c r="M1049" s="20"/>
      <c r="N1049" s="20"/>
    </row>
    <row r="1050" customHeight="1" spans="2:14">
      <c r="B1050" s="61"/>
      <c r="C1050" s="20"/>
      <c r="D1050" s="20"/>
      <c r="E1050" s="60"/>
      <c r="F1050" s="20"/>
      <c r="G1050" s="20"/>
      <c r="H1050" s="20"/>
      <c r="I1050" s="62" t="str">
        <f>IF(AND(MX[[#This Row],[面积]]="",MX[[#This Row],[单价]]=""),"",MX[[#This Row],[面积]]*MX[[#This Row],[单价]])</f>
        <v/>
      </c>
      <c r="J1050" s="20"/>
      <c r="K1050" s="63"/>
      <c r="L1050" s="62" t="str">
        <f>IF(MX[[#This Row],[总价]]="","",MX[[#This Row],[总价]]-MX[[#This Row],[首期]])</f>
        <v/>
      </c>
      <c r="M1050" s="20"/>
      <c r="N1050" s="20"/>
    </row>
    <row r="1051" customHeight="1" spans="2:14">
      <c r="B1051" s="61"/>
      <c r="C1051" s="20"/>
      <c r="D1051" s="20"/>
      <c r="E1051" s="60"/>
      <c r="F1051" s="20"/>
      <c r="G1051" s="20"/>
      <c r="H1051" s="20"/>
      <c r="I1051" s="62" t="str">
        <f>IF(AND(MX[[#This Row],[面积]]="",MX[[#This Row],[单价]]=""),"",MX[[#This Row],[面积]]*MX[[#This Row],[单价]])</f>
        <v/>
      </c>
      <c r="J1051" s="20"/>
      <c r="K1051" s="63"/>
      <c r="L1051" s="62" t="str">
        <f>IF(MX[[#This Row],[总价]]="","",MX[[#This Row],[总价]]-MX[[#This Row],[首期]])</f>
        <v/>
      </c>
      <c r="M1051" s="20"/>
      <c r="N1051" s="20"/>
    </row>
    <row r="1052" customHeight="1" spans="2:14">
      <c r="B1052" s="61"/>
      <c r="C1052" s="20"/>
      <c r="D1052" s="20"/>
      <c r="E1052" s="60"/>
      <c r="F1052" s="20"/>
      <c r="G1052" s="20"/>
      <c r="H1052" s="20"/>
      <c r="I1052" s="62" t="str">
        <f>IF(AND(MX[[#This Row],[面积]]="",MX[[#This Row],[单价]]=""),"",MX[[#This Row],[面积]]*MX[[#This Row],[单价]])</f>
        <v/>
      </c>
      <c r="J1052" s="20"/>
      <c r="K1052" s="63"/>
      <c r="L1052" s="62" t="str">
        <f>IF(MX[[#This Row],[总价]]="","",MX[[#This Row],[总价]]-MX[[#This Row],[首期]])</f>
        <v/>
      </c>
      <c r="M1052" s="20"/>
      <c r="N1052" s="20"/>
    </row>
    <row r="1053" customHeight="1" spans="2:14">
      <c r="B1053" s="61"/>
      <c r="C1053" s="20"/>
      <c r="D1053" s="20"/>
      <c r="E1053" s="60"/>
      <c r="F1053" s="20"/>
      <c r="G1053" s="20"/>
      <c r="H1053" s="20"/>
      <c r="I1053" s="62" t="str">
        <f>IF(AND(MX[[#This Row],[面积]]="",MX[[#This Row],[单价]]=""),"",MX[[#This Row],[面积]]*MX[[#This Row],[单价]])</f>
        <v/>
      </c>
      <c r="J1053" s="20"/>
      <c r="K1053" s="63"/>
      <c r="L1053" s="62" t="str">
        <f>IF(MX[[#This Row],[总价]]="","",MX[[#This Row],[总价]]-MX[[#This Row],[首期]])</f>
        <v/>
      </c>
      <c r="M1053" s="20"/>
      <c r="N1053" s="20"/>
    </row>
    <row r="1054" customHeight="1" spans="2:14">
      <c r="B1054" s="61"/>
      <c r="C1054" s="20"/>
      <c r="D1054" s="20"/>
      <c r="E1054" s="60"/>
      <c r="F1054" s="20"/>
      <c r="G1054" s="20"/>
      <c r="H1054" s="20"/>
      <c r="I1054" s="62" t="str">
        <f>IF(AND(MX[[#This Row],[面积]]="",MX[[#This Row],[单价]]=""),"",MX[[#This Row],[面积]]*MX[[#This Row],[单价]])</f>
        <v/>
      </c>
      <c r="J1054" s="20"/>
      <c r="K1054" s="63"/>
      <c r="L1054" s="62" t="str">
        <f>IF(MX[[#This Row],[总价]]="","",MX[[#This Row],[总价]]-MX[[#This Row],[首期]])</f>
        <v/>
      </c>
      <c r="M1054" s="20"/>
      <c r="N1054" s="20"/>
    </row>
    <row r="1055" customHeight="1" spans="2:14">
      <c r="B1055" s="61"/>
      <c r="C1055" s="20"/>
      <c r="D1055" s="20"/>
      <c r="E1055" s="60"/>
      <c r="F1055" s="20"/>
      <c r="G1055" s="20"/>
      <c r="H1055" s="20"/>
      <c r="I1055" s="62" t="str">
        <f>IF(AND(MX[[#This Row],[面积]]="",MX[[#This Row],[单价]]=""),"",MX[[#This Row],[面积]]*MX[[#This Row],[单价]])</f>
        <v/>
      </c>
      <c r="J1055" s="20"/>
      <c r="K1055" s="63"/>
      <c r="L1055" s="62" t="str">
        <f>IF(MX[[#This Row],[总价]]="","",MX[[#This Row],[总价]]-MX[[#This Row],[首期]])</f>
        <v/>
      </c>
      <c r="M1055" s="20"/>
      <c r="N1055" s="20"/>
    </row>
    <row r="1056" customHeight="1" spans="2:14">
      <c r="B1056" s="61"/>
      <c r="C1056" s="20"/>
      <c r="D1056" s="20"/>
      <c r="E1056" s="60"/>
      <c r="F1056" s="20"/>
      <c r="G1056" s="20"/>
      <c r="H1056" s="20"/>
      <c r="I1056" s="62" t="str">
        <f>IF(AND(MX[[#This Row],[面积]]="",MX[[#This Row],[单价]]=""),"",MX[[#This Row],[面积]]*MX[[#This Row],[单价]])</f>
        <v/>
      </c>
      <c r="J1056" s="20"/>
      <c r="K1056" s="63"/>
      <c r="L1056" s="62" t="str">
        <f>IF(MX[[#This Row],[总价]]="","",MX[[#This Row],[总价]]-MX[[#This Row],[首期]])</f>
        <v/>
      </c>
      <c r="M1056" s="20"/>
      <c r="N1056" s="20"/>
    </row>
    <row r="1057" customHeight="1" spans="2:14">
      <c r="B1057" s="61"/>
      <c r="C1057" s="20"/>
      <c r="D1057" s="20"/>
      <c r="E1057" s="60"/>
      <c r="F1057" s="20"/>
      <c r="G1057" s="20"/>
      <c r="H1057" s="20"/>
      <c r="I1057" s="62" t="str">
        <f>IF(AND(MX[[#This Row],[面积]]="",MX[[#This Row],[单价]]=""),"",MX[[#This Row],[面积]]*MX[[#This Row],[单价]])</f>
        <v/>
      </c>
      <c r="J1057" s="20"/>
      <c r="K1057" s="63"/>
      <c r="L1057" s="62" t="str">
        <f>IF(MX[[#This Row],[总价]]="","",MX[[#This Row],[总价]]-MX[[#This Row],[首期]])</f>
        <v/>
      </c>
      <c r="M1057" s="20"/>
      <c r="N1057" s="20"/>
    </row>
    <row r="1058" customHeight="1" spans="2:14">
      <c r="B1058" s="61"/>
      <c r="C1058" s="20"/>
      <c r="D1058" s="20"/>
      <c r="E1058" s="60"/>
      <c r="F1058" s="20"/>
      <c r="G1058" s="20"/>
      <c r="H1058" s="20"/>
      <c r="I1058" s="62" t="str">
        <f>IF(AND(MX[[#This Row],[面积]]="",MX[[#This Row],[单价]]=""),"",MX[[#This Row],[面积]]*MX[[#This Row],[单价]])</f>
        <v/>
      </c>
      <c r="J1058" s="20"/>
      <c r="K1058" s="63"/>
      <c r="L1058" s="62" t="str">
        <f>IF(MX[[#This Row],[总价]]="","",MX[[#This Row],[总价]]-MX[[#This Row],[首期]])</f>
        <v/>
      </c>
      <c r="M1058" s="20"/>
      <c r="N1058" s="20"/>
    </row>
    <row r="1059" customHeight="1" spans="2:14">
      <c r="B1059" s="61"/>
      <c r="C1059" s="20"/>
      <c r="D1059" s="20"/>
      <c r="E1059" s="60"/>
      <c r="F1059" s="20"/>
      <c r="G1059" s="20"/>
      <c r="H1059" s="20"/>
      <c r="I1059" s="62" t="str">
        <f>IF(AND(MX[[#This Row],[面积]]="",MX[[#This Row],[单价]]=""),"",MX[[#This Row],[面积]]*MX[[#This Row],[单价]])</f>
        <v/>
      </c>
      <c r="J1059" s="20"/>
      <c r="K1059" s="63"/>
      <c r="L1059" s="62" t="str">
        <f>IF(MX[[#This Row],[总价]]="","",MX[[#This Row],[总价]]-MX[[#This Row],[首期]])</f>
        <v/>
      </c>
      <c r="M1059" s="20"/>
      <c r="N1059" s="20"/>
    </row>
    <row r="1060" customHeight="1" spans="2:14">
      <c r="B1060" s="61"/>
      <c r="C1060" s="20"/>
      <c r="D1060" s="20"/>
      <c r="E1060" s="60"/>
      <c r="F1060" s="20"/>
      <c r="G1060" s="20"/>
      <c r="H1060" s="20"/>
      <c r="I1060" s="62" t="str">
        <f>IF(AND(MX[[#This Row],[面积]]="",MX[[#This Row],[单价]]=""),"",MX[[#This Row],[面积]]*MX[[#This Row],[单价]])</f>
        <v/>
      </c>
      <c r="J1060" s="20"/>
      <c r="K1060" s="63"/>
      <c r="L1060" s="62" t="str">
        <f>IF(MX[[#This Row],[总价]]="","",MX[[#This Row],[总价]]-MX[[#This Row],[首期]])</f>
        <v/>
      </c>
      <c r="M1060" s="20"/>
      <c r="N1060" s="20"/>
    </row>
    <row r="1061" customHeight="1" spans="2:14">
      <c r="B1061" s="61"/>
      <c r="C1061" s="20"/>
      <c r="D1061" s="20"/>
      <c r="E1061" s="60"/>
      <c r="F1061" s="20"/>
      <c r="G1061" s="20"/>
      <c r="H1061" s="20"/>
      <c r="I1061" s="62" t="str">
        <f>IF(AND(MX[[#This Row],[面积]]="",MX[[#This Row],[单价]]=""),"",MX[[#This Row],[面积]]*MX[[#This Row],[单价]])</f>
        <v/>
      </c>
      <c r="J1061" s="20"/>
      <c r="K1061" s="63"/>
      <c r="L1061" s="62" t="str">
        <f>IF(MX[[#This Row],[总价]]="","",MX[[#This Row],[总价]]-MX[[#This Row],[首期]])</f>
        <v/>
      </c>
      <c r="M1061" s="20"/>
      <c r="N1061" s="20"/>
    </row>
    <row r="1062" customHeight="1" spans="2:14">
      <c r="B1062" s="61"/>
      <c r="C1062" s="20"/>
      <c r="D1062" s="20"/>
      <c r="E1062" s="60"/>
      <c r="F1062" s="20"/>
      <c r="G1062" s="20"/>
      <c r="H1062" s="20"/>
      <c r="I1062" s="62" t="str">
        <f>IF(AND(MX[[#This Row],[面积]]="",MX[[#This Row],[单价]]=""),"",MX[[#This Row],[面积]]*MX[[#This Row],[单价]])</f>
        <v/>
      </c>
      <c r="J1062" s="20"/>
      <c r="K1062" s="63"/>
      <c r="L1062" s="62" t="str">
        <f>IF(MX[[#This Row],[总价]]="","",MX[[#This Row],[总价]]-MX[[#This Row],[首期]])</f>
        <v/>
      </c>
      <c r="M1062" s="20"/>
      <c r="N1062" s="20"/>
    </row>
    <row r="1063" customHeight="1" spans="2:14">
      <c r="B1063" s="61"/>
      <c r="C1063" s="20"/>
      <c r="D1063" s="20"/>
      <c r="E1063" s="60"/>
      <c r="F1063" s="20"/>
      <c r="G1063" s="20"/>
      <c r="H1063" s="20"/>
      <c r="I1063" s="62" t="str">
        <f>IF(AND(MX[[#This Row],[面积]]="",MX[[#This Row],[单价]]=""),"",MX[[#This Row],[面积]]*MX[[#This Row],[单价]])</f>
        <v/>
      </c>
      <c r="J1063" s="20"/>
      <c r="K1063" s="63"/>
      <c r="L1063" s="62" t="str">
        <f>IF(MX[[#This Row],[总价]]="","",MX[[#This Row],[总价]]-MX[[#This Row],[首期]])</f>
        <v/>
      </c>
      <c r="M1063" s="20"/>
      <c r="N1063" s="20"/>
    </row>
  </sheetData>
  <sheetProtection sheet="1" selectLockedCells="1" insertHyperlinks="0" autoFilter="0" objects="1"/>
  <dataValidations count="4">
    <dataValidation type="custom" allowBlank="1" showErrorMessage="1" errorTitle="拒绝重复输入" error="当前输入的内容，与本区域的其他单元格内容重复。" sqref="E1 E2 E3 E6 E9 E10 E11 E12 E1048576 E4:E5 E7:E8 E13:E14 E15:E19 E20:E35 E36:E1063 E1064:E1048573 E1048574:E1048575" errorStyle="warning">
      <formula1>COUNTIF($E:$E,E1)&lt;2</formula1>
    </dataValidation>
    <dataValidation type="list" allowBlank="1" showInputMessage="1" showErrorMessage="1" sqref="F5:F14 F15:F1063">
      <formula1>HX</formula1>
    </dataValidation>
    <dataValidation type="list" allowBlank="1" showInputMessage="1" showErrorMessage="1" sqref="J5:J14 J15:J1063">
      <formula1>FKFS</formula1>
    </dataValidation>
    <dataValidation type="list" allowBlank="1" showInputMessage="1" showErrorMessage="1" sqref="M5:M14 M15:M1063">
      <formula1>XSY</formula1>
    </dataValidation>
  </dataValidations>
  <pageMargins left="0.75" right="0.75" top="1" bottom="1" header="0.511805555555556" footer="0.511805555555556"/>
  <headerFooter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9"/>
  <sheetViews>
    <sheetView showGridLines="0" workbookViewId="0">
      <pane ySplit="4" topLeftCell="A5" activePane="bottomLeft" state="frozen"/>
      <selection/>
      <selection pane="bottomLeft" activeCell="H21" sqref="H21"/>
    </sheetView>
  </sheetViews>
  <sheetFormatPr defaultColWidth="9" defaultRowHeight="20" customHeight="1"/>
  <cols>
    <col min="1" max="1" width="3.625" style="4" customWidth="1"/>
    <col min="2" max="16370" width="9" style="4"/>
    <col min="16371" max="16379" width="9" style="5"/>
  </cols>
  <sheetData>
    <row r="1" s="1" customFormat="1" ht="5" customHeight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customFormat="1" ht="36" customHeight="1" spans="1:16381">
      <c r="A2" s="6"/>
      <c r="B2" s="7" t="s">
        <v>28</v>
      </c>
      <c r="C2" s="6"/>
      <c r="D2" s="6"/>
      <c r="E2" s="59" t="s">
        <v>29</v>
      </c>
      <c r="F2" s="6"/>
      <c r="G2" s="6"/>
      <c r="H2" s="6"/>
      <c r="I2" s="22"/>
      <c r="J2" s="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16"/>
      <c r="XET2" s="16"/>
      <c r="XEU2" s="16"/>
      <c r="XEV2" s="16"/>
      <c r="XEW2" s="16"/>
      <c r="XEX2" s="16"/>
      <c r="XEY2" s="16"/>
      <c r="XEZ2" s="16"/>
      <c r="XFA2" s="16"/>
    </row>
    <row r="3" s="2" customFormat="1" ht="8" customHeight="1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customHeight="1" spans="2:51">
      <c r="B4" s="19" t="s">
        <v>30</v>
      </c>
      <c r="C4" s="19" t="s">
        <v>31</v>
      </c>
      <c r="D4" s="19" t="s">
        <v>32</v>
      </c>
      <c r="E4" s="19" t="s">
        <v>33</v>
      </c>
      <c r="F4" s="19" t="s">
        <v>34</v>
      </c>
      <c r="G4" s="19" t="s">
        <v>35</v>
      </c>
      <c r="H4" s="19" t="s">
        <v>36</v>
      </c>
      <c r="I4" s="19" t="s">
        <v>37</v>
      </c>
      <c r="J4" s="19" t="s">
        <v>38</v>
      </c>
      <c r="K4" s="19" t="s">
        <v>39</v>
      </c>
      <c r="L4" s="19" t="s">
        <v>40</v>
      </c>
      <c r="M4" s="19" t="s">
        <v>41</v>
      </c>
      <c r="N4" s="19" t="s">
        <v>42</v>
      </c>
      <c r="O4" s="19" t="s">
        <v>43</v>
      </c>
      <c r="P4" s="19" t="s">
        <v>44</v>
      </c>
      <c r="Q4" s="19" t="s">
        <v>45</v>
      </c>
      <c r="R4" s="19" t="s">
        <v>46</v>
      </c>
      <c r="S4" s="19" t="s">
        <v>47</v>
      </c>
      <c r="T4" s="19" t="s">
        <v>48</v>
      </c>
      <c r="U4" s="19" t="s">
        <v>49</v>
      </c>
      <c r="V4" s="19" t="s">
        <v>50</v>
      </c>
      <c r="W4" s="19" t="s">
        <v>51</v>
      </c>
      <c r="X4" s="19" t="s">
        <v>52</v>
      </c>
      <c r="Y4" s="19" t="s">
        <v>53</v>
      </c>
      <c r="Z4" s="19" t="s">
        <v>54</v>
      </c>
      <c r="AA4" s="19" t="s">
        <v>55</v>
      </c>
      <c r="AB4" s="19" t="s">
        <v>56</v>
      </c>
      <c r="AC4" s="19" t="s">
        <v>57</v>
      </c>
      <c r="AD4" s="19" t="s">
        <v>58</v>
      </c>
      <c r="AE4" s="19" t="s">
        <v>59</v>
      </c>
      <c r="AF4" s="19" t="s">
        <v>60</v>
      </c>
      <c r="AG4" s="19" t="s">
        <v>61</v>
      </c>
      <c r="AH4" s="19" t="s">
        <v>62</v>
      </c>
      <c r="AI4" s="19" t="s">
        <v>63</v>
      </c>
      <c r="AJ4" s="19" t="s">
        <v>64</v>
      </c>
      <c r="AK4" s="19" t="s">
        <v>65</v>
      </c>
      <c r="AL4" s="19" t="s">
        <v>66</v>
      </c>
      <c r="AM4" s="19" t="s">
        <v>67</v>
      </c>
      <c r="AN4" s="19" t="s">
        <v>68</v>
      </c>
      <c r="AO4" s="19" t="s">
        <v>69</v>
      </c>
      <c r="AP4" s="19" t="s">
        <v>70</v>
      </c>
      <c r="AQ4" s="19" t="s">
        <v>71</v>
      </c>
      <c r="AR4" s="19" t="s">
        <v>72</v>
      </c>
      <c r="AS4" s="19" t="s">
        <v>73</v>
      </c>
      <c r="AT4" s="19" t="s">
        <v>74</v>
      </c>
      <c r="AU4" s="19" t="s">
        <v>75</v>
      </c>
      <c r="AV4" s="19" t="s">
        <v>76</v>
      </c>
      <c r="AW4" s="19" t="s">
        <v>77</v>
      </c>
      <c r="AX4" s="19" t="s">
        <v>78</v>
      </c>
      <c r="AY4" s="19" t="s">
        <v>79</v>
      </c>
    </row>
    <row r="5" customHeight="1" spans="2:51">
      <c r="B5" s="60" t="s">
        <v>15</v>
      </c>
      <c r="C5" s="60" t="s">
        <v>80</v>
      </c>
      <c r="D5" s="60" t="s">
        <v>81</v>
      </c>
      <c r="E5" s="60" t="s">
        <v>82</v>
      </c>
      <c r="F5" s="60" t="s">
        <v>83</v>
      </c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customHeight="1" spans="2:51">
      <c r="B6" s="60" t="s">
        <v>84</v>
      </c>
      <c r="C6" s="60" t="s">
        <v>85</v>
      </c>
      <c r="D6" s="60" t="s">
        <v>20</v>
      </c>
      <c r="E6" s="60" t="s">
        <v>86</v>
      </c>
      <c r="F6" s="60" t="s">
        <v>87</v>
      </c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customHeight="1" spans="2:51">
      <c r="B7" s="60" t="s">
        <v>88</v>
      </c>
      <c r="C7" s="60" t="s">
        <v>89</v>
      </c>
      <c r="D7" s="60" t="s">
        <v>90</v>
      </c>
      <c r="E7" s="60" t="s">
        <v>91</v>
      </c>
      <c r="F7" s="60" t="s">
        <v>92</v>
      </c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</row>
    <row r="8" customHeight="1" spans="2:51">
      <c r="B8" s="60" t="s">
        <v>93</v>
      </c>
      <c r="C8" s="60" t="s">
        <v>94</v>
      </c>
      <c r="D8" s="60" t="s">
        <v>95</v>
      </c>
      <c r="E8" s="60" t="s">
        <v>96</v>
      </c>
      <c r="F8" s="60" t="s">
        <v>97</v>
      </c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</row>
    <row r="9" customHeight="1" spans="2:51">
      <c r="B9" s="60" t="s">
        <v>98</v>
      </c>
      <c r="C9" s="60" t="s">
        <v>99</v>
      </c>
      <c r="D9" s="60" t="s">
        <v>100</v>
      </c>
      <c r="E9" s="60" t="s">
        <v>25</v>
      </c>
      <c r="F9" s="60" t="s">
        <v>101</v>
      </c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</row>
    <row r="10" customHeight="1" spans="2:51">
      <c r="B10" s="60" t="s">
        <v>102</v>
      </c>
      <c r="C10" s="60" t="s">
        <v>103</v>
      </c>
      <c r="D10" s="60" t="s">
        <v>104</v>
      </c>
      <c r="E10" s="60" t="s">
        <v>105</v>
      </c>
      <c r="F10" s="60" t="s">
        <v>106</v>
      </c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</row>
    <row r="11" customHeight="1" spans="2:51">
      <c r="B11" s="60"/>
      <c r="C11" s="60"/>
      <c r="D11" s="60"/>
      <c r="E11" s="60"/>
      <c r="F11" s="6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customHeight="1" spans="2:51">
      <c r="B12" s="60"/>
      <c r="C12" s="60"/>
      <c r="D12" s="60"/>
      <c r="E12" s="60"/>
      <c r="F12" s="6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customHeight="1" spans="2:51">
      <c r="B13" s="60"/>
      <c r="C13" s="60"/>
      <c r="D13" s="60"/>
      <c r="E13" s="60"/>
      <c r="F13" s="6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customHeight="1" spans="2:51">
      <c r="B14" s="60"/>
      <c r="C14" s="60"/>
      <c r="D14" s="60"/>
      <c r="E14" s="60"/>
      <c r="F14" s="6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customHeight="1" spans="2:51">
      <c r="B15" s="60"/>
      <c r="C15" s="60"/>
      <c r="D15" s="60"/>
      <c r="E15" s="60"/>
      <c r="F15" s="6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customHeight="1" spans="2:51">
      <c r="B16" s="60"/>
      <c r="C16" s="60"/>
      <c r="D16" s="60"/>
      <c r="E16" s="60"/>
      <c r="F16" s="6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customHeight="1" spans="2:51">
      <c r="B17" s="60"/>
      <c r="C17" s="60"/>
      <c r="D17" s="60"/>
      <c r="E17" s="60"/>
      <c r="F17" s="6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customHeight="1" spans="2:51">
      <c r="B18" s="60"/>
      <c r="C18" s="60"/>
      <c r="D18" s="60"/>
      <c r="E18" s="60"/>
      <c r="F18" s="6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customHeight="1" spans="2:51">
      <c r="B19" s="60"/>
      <c r="C19" s="60"/>
      <c r="D19" s="60"/>
      <c r="E19" s="60"/>
      <c r="F19" s="6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customHeight="1" spans="2:51">
      <c r="B20" s="60"/>
      <c r="C20" s="60"/>
      <c r="D20" s="60"/>
      <c r="E20" s="60"/>
      <c r="F20" s="6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</row>
    <row r="21" customHeight="1" spans="2:51">
      <c r="B21" s="60"/>
      <c r="C21" s="60"/>
      <c r="D21" s="60"/>
      <c r="E21" s="60"/>
      <c r="F21" s="6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</row>
    <row r="22" customHeight="1" spans="2:51">
      <c r="B22" s="60"/>
      <c r="C22" s="60"/>
      <c r="D22" s="60"/>
      <c r="E22" s="60"/>
      <c r="F22" s="6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customHeight="1" spans="2:51">
      <c r="B23" s="60"/>
      <c r="C23" s="60"/>
      <c r="D23" s="60"/>
      <c r="E23" s="60"/>
      <c r="F23" s="6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customHeight="1" spans="2:51">
      <c r="B24" s="60"/>
      <c r="C24" s="60"/>
      <c r="D24" s="60"/>
      <c r="E24" s="60"/>
      <c r="F24" s="6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customHeight="1" spans="2:51">
      <c r="B25" s="60"/>
      <c r="C25" s="60"/>
      <c r="D25" s="60"/>
      <c r="E25" s="60"/>
      <c r="F25" s="6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customHeight="1" spans="2:51">
      <c r="B26" s="60"/>
      <c r="C26" s="60"/>
      <c r="D26" s="60"/>
      <c r="E26" s="60"/>
      <c r="F26" s="6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customHeight="1" spans="2:51">
      <c r="B27" s="60"/>
      <c r="C27" s="60"/>
      <c r="D27" s="60"/>
      <c r="E27" s="60"/>
      <c r="F27" s="6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customHeight="1" spans="2:51">
      <c r="B28" s="60"/>
      <c r="C28" s="60"/>
      <c r="D28" s="60"/>
      <c r="E28" s="60"/>
      <c r="F28" s="6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</row>
    <row r="29" customHeight="1" spans="2:51">
      <c r="B29" s="60"/>
      <c r="C29" s="60"/>
      <c r="D29" s="60"/>
      <c r="E29" s="60"/>
      <c r="F29" s="6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</row>
    <row r="30" customHeight="1" spans="2:51">
      <c r="B30" s="60"/>
      <c r="C30" s="60"/>
      <c r="D30" s="60"/>
      <c r="E30" s="60"/>
      <c r="F30" s="6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customHeight="1" spans="2:51">
      <c r="B31" s="60"/>
      <c r="C31" s="60"/>
      <c r="D31" s="60"/>
      <c r="E31" s="60"/>
      <c r="F31" s="6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customHeight="1" spans="2:51">
      <c r="B32" s="60"/>
      <c r="C32" s="60"/>
      <c r="D32" s="60"/>
      <c r="E32" s="60"/>
      <c r="F32" s="6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customHeight="1" spans="2:51">
      <c r="B33" s="60"/>
      <c r="C33" s="60"/>
      <c r="D33" s="60"/>
      <c r="E33" s="60"/>
      <c r="F33" s="6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customHeight="1" spans="2:51">
      <c r="B34" s="60"/>
      <c r="C34" s="60"/>
      <c r="D34" s="60"/>
      <c r="E34" s="60"/>
      <c r="F34" s="6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customHeight="1" spans="2:51">
      <c r="B35" s="60"/>
      <c r="C35" s="60"/>
      <c r="D35" s="60"/>
      <c r="E35" s="60"/>
      <c r="F35" s="6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customHeight="1" spans="2:51">
      <c r="B36" s="60"/>
      <c r="C36" s="60"/>
      <c r="D36" s="60"/>
      <c r="E36" s="60"/>
      <c r="F36" s="6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</row>
    <row r="37" customHeight="1" spans="2:51">
      <c r="B37" s="60"/>
      <c r="C37" s="60"/>
      <c r="D37" s="60"/>
      <c r="E37" s="60"/>
      <c r="F37" s="6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</row>
    <row r="38" customHeight="1" spans="2:51">
      <c r="B38" s="60"/>
      <c r="C38" s="60"/>
      <c r="D38" s="60"/>
      <c r="E38" s="60"/>
      <c r="F38" s="6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customHeight="1" spans="2:51">
      <c r="B39" s="60"/>
      <c r="C39" s="60"/>
      <c r="D39" s="60"/>
      <c r="E39" s="60"/>
      <c r="F39" s="6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customHeight="1" spans="2:51">
      <c r="B40" s="60"/>
      <c r="C40" s="60"/>
      <c r="D40" s="60"/>
      <c r="E40" s="60"/>
      <c r="F40" s="6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customHeight="1" spans="2:51">
      <c r="B41" s="60"/>
      <c r="C41" s="60"/>
      <c r="D41" s="60"/>
      <c r="E41" s="60"/>
      <c r="F41" s="6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customHeight="1" spans="2:51">
      <c r="B42" s="60"/>
      <c r="C42" s="60"/>
      <c r="D42" s="60"/>
      <c r="E42" s="60"/>
      <c r="F42" s="6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customHeight="1" spans="2:51">
      <c r="B43" s="60"/>
      <c r="C43" s="60"/>
      <c r="D43" s="60"/>
      <c r="E43" s="60"/>
      <c r="F43" s="6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customHeight="1" spans="2:51">
      <c r="B44" s="60"/>
      <c r="C44" s="60"/>
      <c r="D44" s="60"/>
      <c r="E44" s="60"/>
      <c r="F44" s="6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</row>
    <row r="45" customHeight="1" spans="2:51">
      <c r="B45" s="60"/>
      <c r="C45" s="60"/>
      <c r="D45" s="60"/>
      <c r="E45" s="60"/>
      <c r="F45" s="6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</row>
    <row r="46" customHeight="1" spans="2:51">
      <c r="B46" s="60"/>
      <c r="C46" s="60"/>
      <c r="D46" s="60"/>
      <c r="E46" s="60"/>
      <c r="F46" s="6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customHeight="1" spans="2:51">
      <c r="B47" s="60"/>
      <c r="C47" s="60"/>
      <c r="D47" s="60"/>
      <c r="E47" s="60"/>
      <c r="F47" s="6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customHeight="1" spans="2:51">
      <c r="B48" s="60"/>
      <c r="C48" s="60"/>
      <c r="D48" s="60"/>
      <c r="E48" s="60"/>
      <c r="F48" s="6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customHeight="1" spans="2:51">
      <c r="B49" s="60"/>
      <c r="C49" s="60"/>
      <c r="D49" s="60"/>
      <c r="E49" s="60"/>
      <c r="F49" s="6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</sheetData>
  <sheetProtection sheet="1" selectLockedCells="1" insertHyperlinks="0" autoFilter="0" objects="1"/>
  <conditionalFormatting sqref="B5:AY49">
    <cfRule type="expression" dxfId="0" priority="1">
      <formula>COUNTIF(销售表!$E:$E,B5)&gt;0</formula>
    </cfRule>
  </conditionalFormatting>
  <pageMargins left="0.75" right="0.75" top="1" bottom="1" header="0.511805555555556" footer="0.511805555555556"/>
  <headerFooter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23"/>
  <sheetViews>
    <sheetView showGridLines="0" workbookViewId="0">
      <selection activeCell="D5" sqref="D5:F6"/>
    </sheetView>
  </sheetViews>
  <sheetFormatPr defaultColWidth="9" defaultRowHeight="20" customHeight="1"/>
  <cols>
    <col min="1" max="1" width="3.625" style="4" customWidth="1"/>
    <col min="2" max="2" width="4.625" style="4" customWidth="1"/>
    <col min="3" max="3" width="14.75" style="4" customWidth="1"/>
    <col min="4" max="4" width="2.625" style="4" customWidth="1"/>
    <col min="5" max="5" width="9" style="4"/>
    <col min="6" max="6" width="15" style="4" customWidth="1"/>
    <col min="7" max="11" width="9" style="4"/>
    <col min="12" max="12" width="15.875" style="4" customWidth="1"/>
    <col min="13" max="13" width="4.5" style="4" customWidth="1"/>
    <col min="14" max="14" width="9.875" style="4" customWidth="1"/>
    <col min="15" max="15" width="12.375" style="4" customWidth="1"/>
    <col min="16" max="16" width="9" style="4"/>
    <col min="17" max="17" width="6.375" style="4" customWidth="1"/>
    <col min="18" max="16384" width="9" style="1"/>
  </cols>
  <sheetData>
    <row r="1" ht="5" customHeight="1"/>
    <row r="2" customFormat="1" ht="36" customHeight="1" spans="1:16381">
      <c r="A2" s="6"/>
      <c r="B2" s="7" t="s">
        <v>107</v>
      </c>
      <c r="C2" s="6"/>
      <c r="D2" s="6"/>
      <c r="E2" s="6"/>
      <c r="F2" s="6"/>
      <c r="G2" s="6"/>
      <c r="H2" s="6"/>
      <c r="I2" s="22"/>
      <c r="J2" s="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16"/>
      <c r="XET2" s="16"/>
      <c r="XEU2" s="16"/>
      <c r="XEV2" s="16"/>
      <c r="XEW2" s="16"/>
      <c r="XEX2" s="16"/>
      <c r="XEY2" s="16"/>
      <c r="XEZ2" s="16"/>
      <c r="XFA2" s="16"/>
    </row>
    <row r="3" s="2" customFormat="1" ht="8" customHeight="1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customHeight="1" spans="2:17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</row>
    <row r="5" customHeight="1" spans="2:17">
      <c r="B5" s="26"/>
      <c r="C5" s="36" t="s">
        <v>108</v>
      </c>
      <c r="D5" s="37" t="s">
        <v>15</v>
      </c>
      <c r="E5" s="37"/>
      <c r="F5" s="37"/>
      <c r="G5" s="26"/>
      <c r="H5" s="26"/>
      <c r="I5" s="26"/>
      <c r="J5" s="36" t="s">
        <v>109</v>
      </c>
      <c r="K5" s="50" t="str">
        <f>IF(COUNTIF(MX[房号],$D$5)&gt;0,"已售","未售")</f>
        <v>已售</v>
      </c>
      <c r="L5" s="51"/>
      <c r="M5" s="26"/>
      <c r="N5" s="26"/>
      <c r="O5" s="26"/>
      <c r="P5" s="26"/>
      <c r="Q5" s="26"/>
    </row>
    <row r="6" customHeight="1" spans="2:17">
      <c r="B6" s="26"/>
      <c r="C6" s="26"/>
      <c r="D6" s="37"/>
      <c r="E6" s="37"/>
      <c r="F6" s="37"/>
      <c r="G6" s="26"/>
      <c r="H6" s="26"/>
      <c r="I6" s="26"/>
      <c r="J6" s="26"/>
      <c r="K6" s="52"/>
      <c r="L6" s="53"/>
      <c r="M6" s="26"/>
      <c r="N6" s="26"/>
      <c r="O6" s="36" t="s">
        <v>110</v>
      </c>
      <c r="P6" s="54" t="str">
        <f>LOOKUP(1,0/(MX[房号]=$D$5),MX[销售员])</f>
        <v>销售员1</v>
      </c>
      <c r="Q6" s="26"/>
    </row>
    <row r="7" customHeight="1" spans="2:17"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</row>
    <row r="8" customHeight="1" spans="2:17">
      <c r="B8" s="38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57"/>
    </row>
    <row r="9" customHeight="1" spans="2:17">
      <c r="B9" s="38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57"/>
    </row>
    <row r="10" customHeight="1" spans="2:17">
      <c r="B10" s="38"/>
      <c r="C10" s="40"/>
      <c r="D10" s="41"/>
      <c r="E10" s="42" t="s">
        <v>1</v>
      </c>
      <c r="F10" s="43"/>
      <c r="G10" s="41"/>
      <c r="H10" s="42" t="s">
        <v>2</v>
      </c>
      <c r="I10" s="43"/>
      <c r="J10" s="41"/>
      <c r="K10" s="42" t="s">
        <v>3</v>
      </c>
      <c r="L10" s="43"/>
      <c r="M10" s="41"/>
      <c r="N10" s="55"/>
      <c r="O10" s="43"/>
      <c r="P10" s="41"/>
      <c r="Q10" s="57"/>
    </row>
    <row r="11" customHeight="1" spans="2:17">
      <c r="B11" s="38"/>
      <c r="C11" s="40"/>
      <c r="D11" s="41"/>
      <c r="E11" s="42"/>
      <c r="F11" s="44">
        <f>LOOKUP(1,0/(MX[房号]=$D$5),MX[预定日期])</f>
        <v>43101</v>
      </c>
      <c r="G11" s="41"/>
      <c r="H11" s="42" t="s">
        <v>2</v>
      </c>
      <c r="I11" s="56" t="str">
        <f>LOOKUP(1,0/(MX[房号]=$D$5),MX[姓名])</f>
        <v>客户1</v>
      </c>
      <c r="J11" s="41"/>
      <c r="K11" s="42" t="s">
        <v>3</v>
      </c>
      <c r="L11" s="56">
        <f>LOOKUP(1,0/(MX[房号]=$D$5),MX[电话])</f>
        <v>11111111111</v>
      </c>
      <c r="M11" s="41"/>
      <c r="N11" s="42"/>
      <c r="O11" s="43"/>
      <c r="P11" s="41"/>
      <c r="Q11" s="57"/>
    </row>
    <row r="12" customHeight="1" spans="2:17">
      <c r="B12" s="38"/>
      <c r="C12" s="40"/>
      <c r="D12" s="41"/>
      <c r="E12" s="42"/>
      <c r="F12" s="43"/>
      <c r="G12" s="41"/>
      <c r="H12" s="42"/>
      <c r="I12" s="43"/>
      <c r="J12" s="41"/>
      <c r="K12" s="42"/>
      <c r="L12" s="43"/>
      <c r="M12" s="41"/>
      <c r="N12" s="42"/>
      <c r="O12" s="43"/>
      <c r="P12" s="41"/>
      <c r="Q12" s="57"/>
    </row>
    <row r="13" customHeight="1" spans="2:17">
      <c r="B13" s="38"/>
      <c r="C13" s="40"/>
      <c r="D13" s="40"/>
      <c r="E13" s="45"/>
      <c r="F13" s="46"/>
      <c r="G13" s="40"/>
      <c r="H13" s="45"/>
      <c r="I13" s="46"/>
      <c r="J13" s="40"/>
      <c r="K13" s="45"/>
      <c r="L13" s="46"/>
      <c r="M13" s="40"/>
      <c r="N13" s="45"/>
      <c r="O13" s="46"/>
      <c r="P13" s="40"/>
      <c r="Q13" s="57"/>
    </row>
    <row r="14" customHeight="1" spans="2:17">
      <c r="B14" s="38"/>
      <c r="C14" s="40"/>
      <c r="D14" s="41"/>
      <c r="E14" s="42" t="s">
        <v>111</v>
      </c>
      <c r="F14" s="43"/>
      <c r="G14" s="41"/>
      <c r="H14" s="42" t="s">
        <v>6</v>
      </c>
      <c r="I14" s="43"/>
      <c r="J14" s="41"/>
      <c r="K14" s="42" t="s">
        <v>7</v>
      </c>
      <c r="L14" s="43"/>
      <c r="M14" s="41"/>
      <c r="N14" s="42"/>
      <c r="O14" s="43"/>
      <c r="P14" s="41"/>
      <c r="Q14" s="57"/>
    </row>
    <row r="15" customHeight="1" spans="2:17">
      <c r="B15" s="38"/>
      <c r="C15" s="40"/>
      <c r="D15" s="41"/>
      <c r="E15" s="42" t="s">
        <v>112</v>
      </c>
      <c r="F15" s="43" t="str">
        <f>LOOKUP(1,0/(MX[房号]=$D$5),MX[户型])</f>
        <v>A</v>
      </c>
      <c r="G15" s="41"/>
      <c r="H15" s="42" t="s">
        <v>6</v>
      </c>
      <c r="I15" s="56">
        <f>LOOKUP(1,0/(MX[房号]=$D$5),MX[面积])</f>
        <v>120</v>
      </c>
      <c r="J15" s="41"/>
      <c r="K15" s="42" t="s">
        <v>7</v>
      </c>
      <c r="L15" s="56">
        <f>LOOKUP(1,0/(MX[房号]=$D$5),MX[单价])</f>
        <v>5000</v>
      </c>
      <c r="M15" s="41"/>
      <c r="N15" s="41"/>
      <c r="O15" s="41"/>
      <c r="P15" s="41"/>
      <c r="Q15" s="57"/>
    </row>
    <row r="16" customHeight="1" spans="2:17">
      <c r="B16" s="38"/>
      <c r="C16" s="40"/>
      <c r="D16" s="41"/>
      <c r="E16" s="42"/>
      <c r="F16" s="43"/>
      <c r="G16" s="41"/>
      <c r="H16" s="42"/>
      <c r="I16" s="43"/>
      <c r="J16" s="41"/>
      <c r="K16" s="42"/>
      <c r="L16" s="43"/>
      <c r="M16" s="41"/>
      <c r="N16" s="42"/>
      <c r="O16" s="43"/>
      <c r="P16" s="41"/>
      <c r="Q16" s="57"/>
    </row>
    <row r="17" customHeight="1" spans="2:17">
      <c r="B17" s="38"/>
      <c r="C17" s="40"/>
      <c r="D17" s="40"/>
      <c r="E17" s="45"/>
      <c r="F17" s="46"/>
      <c r="G17" s="40"/>
      <c r="H17" s="45"/>
      <c r="I17" s="46"/>
      <c r="J17" s="40"/>
      <c r="K17" s="45"/>
      <c r="L17" s="46"/>
      <c r="M17" s="40"/>
      <c r="N17" s="45"/>
      <c r="O17" s="46"/>
      <c r="P17" s="40"/>
      <c r="Q17" s="57"/>
    </row>
    <row r="18" customHeight="1" spans="2:17">
      <c r="B18" s="38"/>
      <c r="C18" s="40"/>
      <c r="D18" s="41"/>
      <c r="E18" s="42" t="s">
        <v>8</v>
      </c>
      <c r="F18" s="43"/>
      <c r="G18" s="41"/>
      <c r="H18" s="42" t="s">
        <v>113</v>
      </c>
      <c r="I18" s="43"/>
      <c r="J18" s="41"/>
      <c r="K18" s="42" t="s">
        <v>10</v>
      </c>
      <c r="L18" s="43"/>
      <c r="M18" s="41"/>
      <c r="N18" s="42" t="s">
        <v>11</v>
      </c>
      <c r="O18" s="43"/>
      <c r="P18" s="41"/>
      <c r="Q18" s="57"/>
    </row>
    <row r="19" customHeight="1" spans="2:17">
      <c r="B19" s="38"/>
      <c r="C19" s="40"/>
      <c r="D19" s="41"/>
      <c r="E19" s="42" t="s">
        <v>8</v>
      </c>
      <c r="F19" s="47">
        <f>LOOKUP(1,0/(MX[房号]=$D$5),MX[总价])</f>
        <v>600000</v>
      </c>
      <c r="G19" s="41"/>
      <c r="H19" s="42" t="s">
        <v>113</v>
      </c>
      <c r="I19" s="56" t="str">
        <f>LOOKUP(1,0/(MX[房号]=$D$5),MX[付款方式])</f>
        <v>现金</v>
      </c>
      <c r="J19" s="41"/>
      <c r="K19" s="42" t="s">
        <v>10</v>
      </c>
      <c r="L19" s="47">
        <f>LOOKUP(1,0/(MX[房号]=$D$5),MX[首期])</f>
        <v>20000</v>
      </c>
      <c r="M19" s="41"/>
      <c r="N19" s="42" t="s">
        <v>11</v>
      </c>
      <c r="O19" s="47">
        <f>LOOKUP(1,0/(MX[房号]=$D$5),MX[合同余款])</f>
        <v>580000</v>
      </c>
      <c r="P19" s="41"/>
      <c r="Q19" s="57"/>
    </row>
    <row r="20" customHeight="1" spans="2:17">
      <c r="B20" s="38"/>
      <c r="C20" s="40"/>
      <c r="D20" s="41"/>
      <c r="E20" s="42"/>
      <c r="F20" s="43"/>
      <c r="G20" s="41"/>
      <c r="H20" s="42"/>
      <c r="I20" s="43"/>
      <c r="J20" s="41"/>
      <c r="K20" s="42"/>
      <c r="L20" s="43"/>
      <c r="M20" s="41"/>
      <c r="N20" s="42"/>
      <c r="O20" s="43"/>
      <c r="P20" s="41"/>
      <c r="Q20" s="57"/>
    </row>
    <row r="21" customHeight="1" spans="2:17">
      <c r="B21" s="38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57"/>
    </row>
    <row r="22" customHeight="1" spans="2:17">
      <c r="B22" s="38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57"/>
    </row>
    <row r="23" customHeight="1" spans="2:17">
      <c r="B23" s="48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58"/>
    </row>
  </sheetData>
  <sheetProtection sheet="1" selectLockedCells="1" insertHyperlinks="0" autoFilter="0" objects="1"/>
  <mergeCells count="12">
    <mergeCell ref="E10:E12"/>
    <mergeCell ref="E14:E16"/>
    <mergeCell ref="E18:E20"/>
    <mergeCell ref="H10:H12"/>
    <mergeCell ref="H14:H16"/>
    <mergeCell ref="H18:H20"/>
    <mergeCell ref="K10:K12"/>
    <mergeCell ref="K14:K16"/>
    <mergeCell ref="K18:K20"/>
    <mergeCell ref="N18:N20"/>
    <mergeCell ref="D5:F6"/>
    <mergeCell ref="K5:L6"/>
  </mergeCells>
  <pageMargins left="0.75" right="0.75" top="1" bottom="1" header="0.511805555555556" footer="0.511805555555556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7"/>
  <sheetViews>
    <sheetView showGridLines="0" workbookViewId="0">
      <selection activeCell="A1" sqref="A1"/>
    </sheetView>
  </sheetViews>
  <sheetFormatPr defaultColWidth="9" defaultRowHeight="20" customHeight="1"/>
  <cols>
    <col min="1" max="1" width="3.625" style="4" customWidth="1"/>
    <col min="2" max="8" width="9" style="4"/>
    <col min="9" max="9" width="9" style="24"/>
    <col min="10" max="10" width="10.375" style="25" customWidth="1"/>
    <col min="11" max="16372" width="9" style="4"/>
    <col min="16373" max="16381" width="9" style="5"/>
  </cols>
  <sheetData>
    <row r="1" s="1" customFormat="1" ht="5" customHeight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customFormat="1" ht="36" customHeight="1" spans="1:16381">
      <c r="A2" s="6"/>
      <c r="B2" s="7" t="s">
        <v>114</v>
      </c>
      <c r="C2" s="6"/>
      <c r="D2" s="6"/>
      <c r="E2" s="6"/>
      <c r="F2" s="6"/>
      <c r="G2" s="6"/>
      <c r="H2" s="6"/>
      <c r="I2" s="22"/>
      <c r="J2" s="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16"/>
      <c r="XET2" s="16"/>
      <c r="XEU2" s="16"/>
      <c r="XEV2" s="16"/>
      <c r="XEW2" s="16"/>
      <c r="XEX2" s="16"/>
      <c r="XEY2" s="16"/>
      <c r="XEZ2" s="16"/>
      <c r="XFA2" s="16"/>
    </row>
    <row r="3" s="2" customFormat="1" ht="8" customHeight="1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customHeight="1" spans="2:15">
      <c r="B4" s="26"/>
      <c r="C4" s="26"/>
      <c r="D4" s="26"/>
      <c r="E4" s="26"/>
      <c r="F4" s="27"/>
      <c r="G4" s="27"/>
      <c r="H4" s="27"/>
      <c r="I4" s="32"/>
      <c r="J4" s="33"/>
      <c r="K4" s="27"/>
      <c r="L4" s="27"/>
      <c r="M4" s="27"/>
      <c r="N4" s="27"/>
      <c r="O4" s="27"/>
    </row>
    <row r="5" customHeight="1" spans="2:15">
      <c r="B5" s="26"/>
      <c r="C5" s="26"/>
      <c r="D5" s="26"/>
      <c r="E5" s="26"/>
      <c r="F5" s="27"/>
      <c r="G5" s="27"/>
      <c r="H5" s="27"/>
      <c r="I5" s="32"/>
      <c r="J5" s="33"/>
      <c r="K5" s="27"/>
      <c r="L5" s="27"/>
      <c r="M5" s="27"/>
      <c r="N5" s="27"/>
      <c r="O5" s="27"/>
    </row>
    <row r="6" customHeight="1" spans="2:15">
      <c r="B6" s="26"/>
      <c r="C6" s="28" t="s">
        <v>115</v>
      </c>
      <c r="D6" s="28"/>
      <c r="E6" s="28"/>
      <c r="F6" s="27"/>
      <c r="G6" s="27"/>
      <c r="H6" s="27"/>
      <c r="I6" s="32"/>
      <c r="J6" s="33"/>
      <c r="K6" s="27"/>
      <c r="L6" s="27"/>
      <c r="M6" s="27"/>
      <c r="N6" s="27"/>
      <c r="O6" s="27"/>
    </row>
    <row r="7" customHeight="1" spans="2:15">
      <c r="B7" s="26"/>
      <c r="C7" s="29">
        <f>COUNTA(MX[房号])</f>
        <v>3</v>
      </c>
      <c r="D7" s="29"/>
      <c r="E7" s="29"/>
      <c r="F7" s="27"/>
      <c r="G7" s="27"/>
      <c r="H7" s="27"/>
      <c r="I7" s="32" t="s">
        <v>116</v>
      </c>
      <c r="J7" s="34">
        <f>COUNTA(表4[])</f>
        <v>30</v>
      </c>
      <c r="K7" s="27"/>
      <c r="L7" s="27"/>
      <c r="M7" s="27"/>
      <c r="N7" s="27"/>
      <c r="O7" s="27"/>
    </row>
    <row r="8" customHeight="1" spans="2:15">
      <c r="B8" s="26"/>
      <c r="C8" s="30"/>
      <c r="D8" s="30"/>
      <c r="E8" s="30"/>
      <c r="F8" s="27"/>
      <c r="G8" s="27"/>
      <c r="H8" s="27"/>
      <c r="I8" s="32"/>
      <c r="J8" s="33"/>
      <c r="K8" s="27"/>
      <c r="L8" s="27"/>
      <c r="M8" s="27"/>
      <c r="N8" s="27"/>
      <c r="O8" s="27"/>
    </row>
    <row r="9" customHeight="1" spans="2:15">
      <c r="B9" s="26"/>
      <c r="C9" s="30"/>
      <c r="D9" s="30"/>
      <c r="E9" s="30"/>
      <c r="F9" s="27"/>
      <c r="G9" s="27"/>
      <c r="H9" s="27"/>
      <c r="I9" s="32" t="s">
        <v>117</v>
      </c>
      <c r="J9" s="35">
        <f>$C$7/J7</f>
        <v>0.1</v>
      </c>
      <c r="K9" s="27"/>
      <c r="L9" s="27"/>
      <c r="M9" s="27"/>
      <c r="N9" s="27"/>
      <c r="O9" s="27"/>
    </row>
    <row r="10" customHeight="1" spans="2:15">
      <c r="B10" s="26"/>
      <c r="C10" s="26"/>
      <c r="D10" s="26"/>
      <c r="E10" s="26"/>
      <c r="F10" s="27"/>
      <c r="G10" s="27"/>
      <c r="H10" s="27"/>
      <c r="I10" s="32"/>
      <c r="J10" s="33"/>
      <c r="K10" s="27"/>
      <c r="L10" s="27"/>
      <c r="M10" s="27"/>
      <c r="N10" s="27"/>
      <c r="O10" s="27"/>
    </row>
    <row r="11" customHeight="1" spans="2:15">
      <c r="B11" s="26"/>
      <c r="C11" s="28" t="s">
        <v>118</v>
      </c>
      <c r="D11" s="28"/>
      <c r="E11" s="28" t="s">
        <v>119</v>
      </c>
      <c r="F11" s="27"/>
      <c r="G11" s="27"/>
      <c r="H11" s="27"/>
      <c r="I11" s="32"/>
      <c r="J11" s="33"/>
      <c r="K11" s="27"/>
      <c r="L11" s="27"/>
      <c r="M11" s="27"/>
      <c r="N11" s="27"/>
      <c r="O11" s="27"/>
    </row>
    <row r="12" customHeight="1" spans="2:15">
      <c r="B12" s="26"/>
      <c r="C12" s="31">
        <f>SUM(MX[总价])</f>
        <v>1590000</v>
      </c>
      <c r="D12" s="31"/>
      <c r="E12" s="31"/>
      <c r="F12" s="27"/>
      <c r="G12" s="27"/>
      <c r="H12" s="27"/>
      <c r="I12" s="32"/>
      <c r="J12" s="33"/>
      <c r="K12" s="27"/>
      <c r="L12" s="27"/>
      <c r="M12" s="27"/>
      <c r="N12" s="27"/>
      <c r="O12" s="27"/>
    </row>
    <row r="13" customHeight="1" spans="2:15">
      <c r="B13" s="26"/>
      <c r="C13" s="31"/>
      <c r="D13" s="31"/>
      <c r="E13" s="31"/>
      <c r="F13" s="27"/>
      <c r="G13" s="27"/>
      <c r="H13" s="27"/>
      <c r="I13" s="32"/>
      <c r="J13" s="33"/>
      <c r="K13" s="27"/>
      <c r="L13" s="27"/>
      <c r="M13" s="27"/>
      <c r="N13" s="27"/>
      <c r="O13" s="27"/>
    </row>
    <row r="14" customHeight="1" spans="2:15">
      <c r="B14" s="26"/>
      <c r="C14" s="31"/>
      <c r="D14" s="31"/>
      <c r="E14" s="31"/>
      <c r="F14" s="27"/>
      <c r="G14" s="27"/>
      <c r="H14" s="27"/>
      <c r="I14" s="32"/>
      <c r="J14" s="33"/>
      <c r="K14" s="27"/>
      <c r="L14" s="27"/>
      <c r="M14" s="27"/>
      <c r="N14" s="27"/>
      <c r="O14" s="27"/>
    </row>
    <row r="15" customHeight="1" spans="2:15">
      <c r="B15" s="26"/>
      <c r="C15" s="26"/>
      <c r="D15" s="26"/>
      <c r="E15" s="26"/>
      <c r="F15" s="27"/>
      <c r="G15" s="27"/>
      <c r="H15" s="27"/>
      <c r="I15" s="32"/>
      <c r="J15" s="33"/>
      <c r="K15" s="27"/>
      <c r="L15" s="27"/>
      <c r="M15" s="27"/>
      <c r="N15" s="27"/>
      <c r="O15" s="27"/>
    </row>
    <row r="16" customHeight="1" spans="2:15">
      <c r="B16" s="26"/>
      <c r="C16" s="26"/>
      <c r="D16" s="26"/>
      <c r="E16" s="26"/>
      <c r="F16" s="27"/>
      <c r="G16" s="27"/>
      <c r="H16" s="27"/>
      <c r="I16" s="32"/>
      <c r="J16" s="33"/>
      <c r="K16" s="27"/>
      <c r="L16" s="27"/>
      <c r="M16" s="27"/>
      <c r="N16" s="27"/>
      <c r="O16" s="27"/>
    </row>
    <row r="17" customHeight="1" spans="2:15">
      <c r="B17" s="26"/>
      <c r="C17" s="26"/>
      <c r="D17" s="26"/>
      <c r="E17" s="26"/>
      <c r="F17" s="27"/>
      <c r="G17" s="27"/>
      <c r="H17" s="27"/>
      <c r="I17" s="32"/>
      <c r="J17" s="33"/>
      <c r="K17" s="27"/>
      <c r="L17" s="27"/>
      <c r="M17" s="27"/>
      <c r="N17" s="27"/>
      <c r="O17" s="27"/>
    </row>
  </sheetData>
  <sheetProtection sheet="1" selectLockedCells="1" insertHyperlinks="0" objects="1"/>
  <mergeCells count="2">
    <mergeCell ref="C7:E9"/>
    <mergeCell ref="C12:E14"/>
  </mergeCells>
  <pageMargins left="0.75" right="0.75" top="1" bottom="1" header="0.511805555555556" footer="0.511805555555556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8"/>
  <sheetViews>
    <sheetView showGridLines="0" workbookViewId="0">
      <selection activeCell="B17" sqref="B17"/>
    </sheetView>
  </sheetViews>
  <sheetFormatPr defaultColWidth="9" defaultRowHeight="20" customHeight="1"/>
  <cols>
    <col min="1" max="1" width="9" style="4"/>
    <col min="2" max="4" width="16" style="4" customWidth="1"/>
    <col min="5" max="16375" width="9" style="4"/>
    <col min="16376" max="16384" width="9" style="5"/>
  </cols>
  <sheetData>
    <row r="1" s="1" customFormat="1" ht="5" customHeight="1" spans="1:17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customFormat="1" ht="36" customHeight="1" spans="1:16381">
      <c r="A2" s="6"/>
      <c r="B2" s="7" t="s">
        <v>120</v>
      </c>
      <c r="C2" s="6"/>
      <c r="D2" s="6"/>
      <c r="E2" s="6"/>
      <c r="F2" s="6"/>
      <c r="G2" s="6"/>
      <c r="H2" s="6"/>
      <c r="I2" s="22"/>
      <c r="J2" s="23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16"/>
      <c r="XET2" s="16"/>
      <c r="XEU2" s="16"/>
      <c r="XEV2" s="16"/>
      <c r="XEW2" s="16"/>
      <c r="XEX2" s="16"/>
      <c r="XEY2" s="16"/>
      <c r="XEZ2" s="16"/>
      <c r="XFA2" s="16"/>
    </row>
    <row r="3" s="2" customFormat="1" ht="8" customHeight="1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="18" customFormat="1" customHeight="1" spans="1:16384">
      <c r="A4" s="6"/>
      <c r="B4" s="19" t="s">
        <v>112</v>
      </c>
      <c r="C4" s="19" t="s">
        <v>113</v>
      </c>
      <c r="D4" s="19" t="s">
        <v>121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16"/>
      <c r="XEW4" s="16"/>
      <c r="XEX4" s="16"/>
      <c r="XEY4" s="16"/>
      <c r="XEZ4" s="16"/>
      <c r="XFA4" s="16"/>
      <c r="XFB4" s="16"/>
      <c r="XFC4" s="16"/>
      <c r="XFD4" s="16"/>
    </row>
    <row r="5" customHeight="1" spans="2:4">
      <c r="B5" s="20" t="s">
        <v>16</v>
      </c>
      <c r="C5" s="20" t="s">
        <v>22</v>
      </c>
      <c r="D5" s="20" t="s">
        <v>18</v>
      </c>
    </row>
    <row r="6" customHeight="1" spans="2:4">
      <c r="B6" s="20" t="s">
        <v>21</v>
      </c>
      <c r="C6" s="20" t="s">
        <v>17</v>
      </c>
      <c r="D6" s="20" t="s">
        <v>23</v>
      </c>
    </row>
    <row r="7" customHeight="1" spans="2:6">
      <c r="B7" s="20" t="s">
        <v>122</v>
      </c>
      <c r="C7" s="20"/>
      <c r="D7" s="20" t="s">
        <v>27</v>
      </c>
      <c r="F7" s="21" t="s">
        <v>123</v>
      </c>
    </row>
    <row r="8" customHeight="1" spans="2:6">
      <c r="B8" s="20" t="s">
        <v>124</v>
      </c>
      <c r="C8" s="20"/>
      <c r="D8" s="20"/>
      <c r="F8" s="21" t="s">
        <v>125</v>
      </c>
    </row>
    <row r="9" customHeight="1" spans="2:4">
      <c r="B9" s="20" t="s">
        <v>26</v>
      </c>
      <c r="C9" s="20"/>
      <c r="D9" s="20"/>
    </row>
    <row r="10" customHeight="1" spans="2:4">
      <c r="B10" s="20"/>
      <c r="C10" s="20"/>
      <c r="D10" s="20"/>
    </row>
    <row r="11" customHeight="1" spans="2:4">
      <c r="B11" s="20"/>
      <c r="C11" s="20"/>
      <c r="D11" s="20"/>
    </row>
    <row r="12" customHeight="1" spans="2:4">
      <c r="B12" s="20"/>
      <c r="C12" s="20"/>
      <c r="D12" s="20"/>
    </row>
    <row r="13" customHeight="1" spans="2:4">
      <c r="B13" s="20"/>
      <c r="C13" s="20"/>
      <c r="D13" s="20"/>
    </row>
    <row r="14" customHeight="1" spans="2:4">
      <c r="B14" s="20"/>
      <c r="C14" s="20"/>
      <c r="D14" s="20"/>
    </row>
    <row r="15" customHeight="1" spans="2:4">
      <c r="B15" s="20"/>
      <c r="C15" s="20"/>
      <c r="D15" s="20"/>
    </row>
    <row r="16" customHeight="1" spans="2:4">
      <c r="B16" s="20"/>
      <c r="C16" s="20"/>
      <c r="D16" s="20"/>
    </row>
    <row r="17" customHeight="1" spans="2:4">
      <c r="B17" s="20"/>
      <c r="C17" s="20"/>
      <c r="D17" s="20"/>
    </row>
    <row r="18" customHeight="1" spans="2:4">
      <c r="B18" s="20"/>
      <c r="C18" s="20"/>
      <c r="D18" s="20"/>
    </row>
  </sheetData>
  <sheetProtection sheet="1" selectLockedCells="1" insertHyperlinks="0" autoFilter="0" objects="1"/>
  <pageMargins left="0.75" right="0.75" top="1" bottom="1" header="0.511805555555556" footer="0.511805555555556"/>
  <headerFooter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20"/>
  <sheetViews>
    <sheetView showGridLines="0" tabSelected="1" workbookViewId="0">
      <selection activeCell="H19" sqref="H19"/>
    </sheetView>
  </sheetViews>
  <sheetFormatPr defaultColWidth="9" defaultRowHeight="20" customHeight="1"/>
  <cols>
    <col min="1" max="2" width="9" style="4"/>
    <col min="3" max="3" width="10.7583333333333" style="4" customWidth="1"/>
    <col min="4" max="4" width="39.375" style="4" customWidth="1"/>
    <col min="5" max="5" width="17.125" style="4" customWidth="1"/>
    <col min="6" max="6" width="10.7583333333333" style="4" customWidth="1"/>
    <col min="7" max="7" width="41.625" style="4" customWidth="1"/>
    <col min="8" max="8" width="11" style="4"/>
    <col min="9" max="16363" width="9" style="4"/>
    <col min="16364" max="16372" width="9" style="5"/>
  </cols>
  <sheetData>
    <row r="1" s="1" customFormat="1" ht="5" customHeight="1" spans="1:9">
      <c r="A1" s="4"/>
      <c r="B1" s="4"/>
      <c r="C1" s="4"/>
      <c r="D1" s="4"/>
      <c r="E1" s="4"/>
      <c r="F1" s="4"/>
      <c r="G1" s="4"/>
      <c r="H1" s="4"/>
      <c r="I1" s="4"/>
    </row>
    <row r="2" customFormat="1" ht="36" customHeight="1" spans="1:16373">
      <c r="A2" s="6"/>
      <c r="B2" s="7" t="s">
        <v>126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16"/>
      <c r="XEL2" s="16"/>
      <c r="XEM2" s="16"/>
      <c r="XEN2" s="16"/>
      <c r="XEO2" s="16"/>
      <c r="XEP2" s="16"/>
      <c r="XEQ2" s="16"/>
      <c r="XER2" s="16"/>
      <c r="XES2" s="16"/>
    </row>
    <row r="3" s="2" customFormat="1" ht="8" customHeight="1" spans="1:9">
      <c r="A3" s="6"/>
      <c r="B3" s="6"/>
      <c r="C3" s="6"/>
      <c r="D3" s="6"/>
      <c r="E3" s="6"/>
      <c r="F3" s="6"/>
      <c r="G3" s="6"/>
      <c r="H3" s="6"/>
      <c r="I3" s="6"/>
    </row>
    <row r="4" s="3" customFormat="1" ht="26" customHeight="1" spans="1:16372">
      <c r="A4" s="8"/>
      <c r="B4" s="9"/>
      <c r="C4" s="9"/>
      <c r="D4" s="9"/>
      <c r="E4" s="9"/>
      <c r="F4" s="9"/>
      <c r="G4" s="9"/>
      <c r="H4" s="9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17"/>
      <c r="XEK4" s="17"/>
      <c r="XEL4" s="17"/>
      <c r="XEM4" s="17"/>
      <c r="XEN4" s="17"/>
      <c r="XEO4" s="17"/>
      <c r="XEP4" s="17"/>
      <c r="XEQ4" s="17"/>
      <c r="XER4" s="17"/>
    </row>
    <row r="5" s="3" customFormat="1" ht="26" customHeight="1" spans="1:16372">
      <c r="A5" s="8"/>
      <c r="B5" s="9"/>
      <c r="C5" s="9"/>
      <c r="D5" s="9"/>
      <c r="E5" s="9"/>
      <c r="F5" s="9"/>
      <c r="G5" s="9"/>
      <c r="H5" s="9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17"/>
      <c r="XEK5" s="17"/>
      <c r="XEL5" s="17"/>
      <c r="XEM5" s="17"/>
      <c r="XEN5" s="17"/>
      <c r="XEO5" s="17"/>
      <c r="XEP5" s="17"/>
      <c r="XEQ5" s="17"/>
      <c r="XER5" s="17"/>
    </row>
    <row r="6" s="3" customFormat="1" ht="22" customHeight="1" spans="1:16372">
      <c r="A6" s="8"/>
      <c r="B6" s="9"/>
      <c r="C6" s="10" t="s">
        <v>127</v>
      </c>
      <c r="D6" s="9"/>
      <c r="E6" s="9"/>
      <c r="F6" s="10" t="s">
        <v>128</v>
      </c>
      <c r="G6" s="9"/>
      <c r="H6" s="9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17"/>
      <c r="XEK6" s="17"/>
      <c r="XEL6" s="17"/>
      <c r="XEM6" s="17"/>
      <c r="XEN6" s="17"/>
      <c r="XEO6" s="17"/>
      <c r="XEP6" s="17"/>
      <c r="XEQ6" s="17"/>
      <c r="XER6" s="17"/>
    </row>
    <row r="7" s="3" customFormat="1" ht="26" customHeight="1" spans="1:16372">
      <c r="A7" s="8"/>
      <c r="B7" s="9"/>
      <c r="C7" s="11" t="s">
        <v>129</v>
      </c>
      <c r="D7" s="11"/>
      <c r="E7" s="9"/>
      <c r="F7" s="11" t="s">
        <v>130</v>
      </c>
      <c r="G7" s="11"/>
      <c r="H7" s="9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17"/>
      <c r="XEK7" s="17"/>
      <c r="XEL7" s="17"/>
      <c r="XEM7" s="17"/>
      <c r="XEN7" s="17"/>
      <c r="XEO7" s="17"/>
      <c r="XEP7" s="17"/>
      <c r="XEQ7" s="17"/>
      <c r="XER7" s="17"/>
    </row>
    <row r="8" s="3" customFormat="1" ht="26" customHeight="1" spans="1:16372">
      <c r="A8" s="8"/>
      <c r="B8" s="9"/>
      <c r="C8" s="11" t="s">
        <v>131</v>
      </c>
      <c r="D8" s="11"/>
      <c r="E8" s="9"/>
      <c r="F8" s="11" t="s">
        <v>132</v>
      </c>
      <c r="G8" s="11"/>
      <c r="H8" s="9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17"/>
      <c r="XEK8" s="17"/>
      <c r="XEL8" s="17"/>
      <c r="XEM8" s="17"/>
      <c r="XEN8" s="17"/>
      <c r="XEO8" s="17"/>
      <c r="XEP8" s="17"/>
      <c r="XEQ8" s="17"/>
      <c r="XER8" s="17"/>
    </row>
    <row r="9" s="3" customFormat="1" ht="26" customHeight="1" spans="1:16372">
      <c r="A9" s="8"/>
      <c r="B9" s="9"/>
      <c r="C9" s="11" t="s">
        <v>133</v>
      </c>
      <c r="D9" s="11"/>
      <c r="E9" s="9"/>
      <c r="F9" s="12" t="s">
        <v>134</v>
      </c>
      <c r="G9" s="12"/>
      <c r="H9" s="9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17"/>
      <c r="XEK9" s="17"/>
      <c r="XEL9" s="17"/>
      <c r="XEM9" s="17"/>
      <c r="XEN9" s="17"/>
      <c r="XEO9" s="17"/>
      <c r="XEP9" s="17"/>
      <c r="XEQ9" s="17"/>
      <c r="XER9" s="17"/>
    </row>
    <row r="10" s="3" customFormat="1" ht="26" customHeight="1" spans="1:16372">
      <c r="A10" s="8"/>
      <c r="B10" s="9"/>
      <c r="C10" s="11"/>
      <c r="D10" s="11"/>
      <c r="E10" s="9"/>
      <c r="F10" s="12" t="s">
        <v>135</v>
      </c>
      <c r="G10" s="12"/>
      <c r="H10" s="13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17"/>
      <c r="XEK10" s="17"/>
      <c r="XEL10" s="17"/>
      <c r="XEM10" s="17"/>
      <c r="XEN10" s="17"/>
      <c r="XEO10" s="17"/>
      <c r="XEP10" s="17"/>
      <c r="XEQ10" s="17"/>
      <c r="XER10" s="17"/>
    </row>
    <row r="11" s="3" customFormat="1" ht="26" customHeight="1" spans="1:16372">
      <c r="A11" s="8"/>
      <c r="B11" s="9"/>
      <c r="C11" s="11"/>
      <c r="D11" s="11"/>
      <c r="E11" s="9"/>
      <c r="F11" s="11"/>
      <c r="G11" s="11"/>
      <c r="H11" s="13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17"/>
      <c r="XEK11" s="17"/>
      <c r="XEL11" s="17"/>
      <c r="XEM11" s="17"/>
      <c r="XEN11" s="17"/>
      <c r="XEO11" s="17"/>
      <c r="XEP11" s="17"/>
      <c r="XEQ11" s="17"/>
      <c r="XER11" s="17"/>
    </row>
    <row r="12" s="3" customFormat="1" ht="26" customHeight="1" spans="1:16372">
      <c r="A12" s="8"/>
      <c r="B12" s="9"/>
      <c r="C12" s="11"/>
      <c r="D12" s="11"/>
      <c r="E12" s="9"/>
      <c r="F12" s="11"/>
      <c r="G12" s="11"/>
      <c r="H12" s="13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17"/>
      <c r="XEK12" s="17"/>
      <c r="XEL12" s="17"/>
      <c r="XEM12" s="17"/>
      <c r="XEN12" s="17"/>
      <c r="XEO12" s="17"/>
      <c r="XEP12" s="17"/>
      <c r="XEQ12" s="17"/>
      <c r="XER12" s="17"/>
    </row>
    <row r="13" s="3" customFormat="1" ht="22" customHeight="1" spans="1:16372">
      <c r="A13" s="8"/>
      <c r="B13" s="9"/>
      <c r="C13" s="10" t="s">
        <v>136</v>
      </c>
      <c r="D13" s="9"/>
      <c r="E13" s="9"/>
      <c r="F13" s="11"/>
      <c r="G13" s="11"/>
      <c r="H13" s="9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17"/>
      <c r="XEK13" s="17"/>
      <c r="XEL13" s="17"/>
      <c r="XEM13" s="17"/>
      <c r="XEN13" s="17"/>
      <c r="XEO13" s="17"/>
      <c r="XEP13" s="17"/>
      <c r="XEQ13" s="17"/>
      <c r="XER13" s="17"/>
    </row>
    <row r="14" s="3" customFormat="1" ht="26" customHeight="1" spans="1:16372">
      <c r="A14" s="8"/>
      <c r="B14" s="9"/>
      <c r="C14" s="11" t="s">
        <v>137</v>
      </c>
      <c r="D14" s="11"/>
      <c r="E14" s="9"/>
      <c r="F14" s="11"/>
      <c r="G14" s="11"/>
      <c r="H14" s="9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17"/>
      <c r="XEK14" s="17"/>
      <c r="XEL14" s="17"/>
      <c r="XEM14" s="17"/>
      <c r="XEN14" s="17"/>
      <c r="XEO14" s="17"/>
      <c r="XEP14" s="17"/>
      <c r="XEQ14" s="17"/>
      <c r="XER14" s="17"/>
    </row>
    <row r="15" s="3" customFormat="1" ht="26" customHeight="1" spans="1:16372">
      <c r="A15" s="8"/>
      <c r="B15" s="9"/>
      <c r="C15" s="11" t="s">
        <v>138</v>
      </c>
      <c r="D15" s="11"/>
      <c r="E15" s="9"/>
      <c r="F15" s="11"/>
      <c r="G15" s="11"/>
      <c r="H15" s="9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17"/>
      <c r="XEK15" s="17"/>
      <c r="XEL15" s="17"/>
      <c r="XEM15" s="17"/>
      <c r="XEN15" s="17"/>
      <c r="XEO15" s="17"/>
      <c r="XEP15" s="17"/>
      <c r="XEQ15" s="17"/>
      <c r="XER15" s="17"/>
    </row>
    <row r="16" s="3" customFormat="1" ht="26" customHeight="1" spans="1:16372">
      <c r="A16" s="8"/>
      <c r="B16" s="9"/>
      <c r="C16" s="11" t="s">
        <v>139</v>
      </c>
      <c r="D16" s="11"/>
      <c r="E16" s="9"/>
      <c r="F16" s="14"/>
      <c r="G16" s="14"/>
      <c r="H16" s="9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17"/>
      <c r="XEK16" s="17"/>
      <c r="XEL16" s="17"/>
      <c r="XEM16" s="17"/>
      <c r="XEN16" s="17"/>
      <c r="XEO16" s="17"/>
      <c r="XEP16" s="17"/>
      <c r="XEQ16" s="17"/>
      <c r="XER16" s="17"/>
    </row>
    <row r="17" s="3" customFormat="1" ht="26" customHeight="1" spans="1:16372">
      <c r="A17" s="8"/>
      <c r="B17" s="9"/>
      <c r="C17" s="9"/>
      <c r="D17" s="9"/>
      <c r="E17" s="9"/>
      <c r="F17" s="15" t="s">
        <v>140</v>
      </c>
      <c r="G17" s="15"/>
      <c r="H17" s="9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17"/>
      <c r="XEK17" s="17"/>
      <c r="XEL17" s="17"/>
      <c r="XEM17" s="17"/>
      <c r="XEN17" s="17"/>
      <c r="XEO17" s="17"/>
      <c r="XEP17" s="17"/>
      <c r="XEQ17" s="17"/>
      <c r="XER17" s="17"/>
    </row>
    <row r="18" s="3" customFormat="1" ht="26" customHeight="1" spans="1:16372">
      <c r="A18" s="8"/>
      <c r="B18" s="9"/>
      <c r="C18" s="9"/>
      <c r="D18" s="9"/>
      <c r="E18" s="9"/>
      <c r="F18" s="11"/>
      <c r="G18" s="11"/>
      <c r="H18" s="9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17"/>
      <c r="XEK18" s="17"/>
      <c r="XEL18" s="17"/>
      <c r="XEM18" s="17"/>
      <c r="XEN18" s="17"/>
      <c r="XEO18" s="17"/>
      <c r="XEP18" s="17"/>
      <c r="XEQ18" s="17"/>
      <c r="XER18" s="17"/>
    </row>
    <row r="19" s="3" customFormat="1" ht="26" customHeight="1" spans="1:16372">
      <c r="A19" s="8"/>
      <c r="B19" s="9"/>
      <c r="C19" s="9"/>
      <c r="D19" s="9"/>
      <c r="E19" s="9"/>
      <c r="F19" s="9"/>
      <c r="G19" s="9"/>
      <c r="H19" s="9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17"/>
      <c r="XEK19" s="17"/>
      <c r="XEL19" s="17"/>
      <c r="XEM19" s="17"/>
      <c r="XEN19" s="17"/>
      <c r="XEO19" s="17"/>
      <c r="XEP19" s="17"/>
      <c r="XEQ19" s="17"/>
      <c r="XER19" s="17"/>
    </row>
    <row r="20" s="3" customFormat="1" ht="26" customHeight="1" spans="1:16372">
      <c r="A20" s="8"/>
      <c r="B20" s="9"/>
      <c r="C20" s="9"/>
      <c r="D20" s="9"/>
      <c r="E20" s="9"/>
      <c r="F20" s="9"/>
      <c r="G20" s="9"/>
      <c r="H20" s="9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17"/>
      <c r="XEK20" s="17"/>
      <c r="XEL20" s="17"/>
      <c r="XEM20" s="17"/>
      <c r="XEN20" s="17"/>
      <c r="XEO20" s="17"/>
      <c r="XEP20" s="17"/>
      <c r="XEQ20" s="17"/>
      <c r="XER20" s="17"/>
    </row>
  </sheetData>
  <sheetProtection sheet="1" selectLockedCells="1" insertHyperlinks="0" objects="1"/>
  <mergeCells count="17">
    <mergeCell ref="C7:D7"/>
    <mergeCell ref="F7:G7"/>
    <mergeCell ref="C8:D8"/>
    <mergeCell ref="F8:G8"/>
    <mergeCell ref="C9:D9"/>
    <mergeCell ref="F9:G9"/>
    <mergeCell ref="C10:D10"/>
    <mergeCell ref="F10:G10"/>
    <mergeCell ref="F13:G13"/>
    <mergeCell ref="C14:D14"/>
    <mergeCell ref="F14:G14"/>
    <mergeCell ref="C15:D15"/>
    <mergeCell ref="F15:G15"/>
    <mergeCell ref="C16:D16"/>
    <mergeCell ref="F16:G16"/>
    <mergeCell ref="F17:G17"/>
    <mergeCell ref="F18:G18"/>
  </mergeCell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主页</vt:lpstr>
      <vt:lpstr>销售表</vt:lpstr>
      <vt:lpstr>售房一览</vt:lpstr>
      <vt:lpstr>查询</vt:lpstr>
      <vt:lpstr>汇总</vt:lpstr>
      <vt:lpstr>设置</vt:lpstr>
      <vt:lpstr>说明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扎心</cp:lastModifiedBy>
  <dcterms:created xsi:type="dcterms:W3CDTF">2017-11-07T14:52:00Z</dcterms:created>
  <dcterms:modified xsi:type="dcterms:W3CDTF">2017-11-12T15:12:10Z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2052-10.1.0.6930</vt:lpwstr>
  </property>
</Properties>
</file>