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每周任务安排" sheetId="1" r:id="rId1"/>
    <sheet name="任务列表" sheetId="2" r:id="rId2"/>
  </sheets>
  <definedNames>
    <definedName name="_xlnm.Print_Titles" localSheetId="0">每周任务安排!$4:$5</definedName>
    <definedName name="_xlnm.Print_Titles" localSheetId="1">任务列表!$3:$3</definedName>
    <definedName name="标题_1">任务安排[[#All],[列1]]</definedName>
    <definedName name="行标题区域1..I3">每周任务安排!$G$3</definedName>
    <definedName name="开始日期">每周任务安排!$H$3</definedName>
    <definedName name="课程">任务安排[[#All],[列1]]</definedName>
    <definedName name="列标题_2">任务列表[[#Headers],[日期]]</definedName>
    <definedName name="人员字段">任务列表[课程]</definedName>
  </definedNames>
  <calcPr calcId="144525" concurrentCalc="0"/>
</workbook>
</file>

<file path=xl/sharedStrings.xml><?xml version="1.0" encoding="utf-8"?>
<sst xmlns="http://schemas.openxmlformats.org/spreadsheetml/2006/main" count="26">
  <si>
    <t>转到任务列表</t>
  </si>
  <si>
    <t>每周</t>
  </si>
  <si>
    <t>任务安排</t>
  </si>
  <si>
    <t xml:space="preserve"> 任务安排开始日期：</t>
  </si>
  <si>
    <t>冬季</t>
  </si>
  <si>
    <t>英语 101</t>
  </si>
  <si>
    <t>艺术 101</t>
  </si>
  <si>
    <t>数学 101</t>
  </si>
  <si>
    <t>文学 101</t>
  </si>
  <si>
    <t>历史 101</t>
  </si>
  <si>
    <t>其他</t>
  </si>
  <si>
    <t>转到每周任务安排</t>
  </si>
  <si>
    <t>任务列表</t>
  </si>
  <si>
    <t>日期</t>
  </si>
  <si>
    <t>课程</t>
  </si>
  <si>
    <t>作业/任务</t>
  </si>
  <si>
    <t>匹配数据</t>
  </si>
  <si>
    <t>第 90 页，复习章节 5，为星期五的测试进行备考</t>
  </si>
  <si>
    <t>工作表 56（仅奇数页），为星期四的测试进行备考学习</t>
  </si>
  <si>
    <t>为实验做准备</t>
  </si>
  <si>
    <t>第 5-8 章测试</t>
  </si>
  <si>
    <t>第 78 - 88 页，第 4 章大纲</t>
  </si>
  <si>
    <t>备考</t>
  </si>
  <si>
    <t>清理房间备检</t>
  </si>
  <si>
    <t>为学习小组定披萨</t>
  </si>
  <si>
    <t>文章大纲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</si>
</sst>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_(&quot;$&quot;* #,##0_);_(&quot;$&quot;* \(#,##0\);_(&quot;$&quot;* &quot;-&quot;_);_(@_)"/>
  </numFmts>
  <fonts count="18">
    <font>
      <sz val="11"/>
      <color theme="3"/>
      <name val="Microsoft YaHei UI"/>
      <charset val="134"/>
    </font>
    <font>
      <b/>
      <sz val="11"/>
      <color theme="1"/>
      <name val="Microsoft YaHei UI"/>
      <charset val="134"/>
    </font>
    <font>
      <b/>
      <sz val="32"/>
      <color theme="4"/>
      <name val="Microsoft YaHei UI"/>
      <charset val="134"/>
    </font>
    <font>
      <b/>
      <sz val="14"/>
      <color theme="0"/>
      <name val="Microsoft YaHei UI"/>
      <charset val="134"/>
    </font>
    <font>
      <b/>
      <sz val="32"/>
      <color theme="0"/>
      <name val="Microsoft YaHei UI"/>
      <charset val="134"/>
    </font>
    <font>
      <b/>
      <sz val="11"/>
      <color theme="4"/>
      <name val="Microsoft YaHei UI"/>
      <charset val="134"/>
    </font>
    <font>
      <b/>
      <sz val="11"/>
      <color theme="0"/>
      <name val="Microsoft YaHei UI"/>
      <charset val="134"/>
    </font>
    <font>
      <sz val="11"/>
      <color theme="0"/>
      <name val="Microsoft YaHei UI"/>
      <charset val="134"/>
    </font>
    <font>
      <i/>
      <sz val="11"/>
      <color rgb="FF7F7F7F"/>
      <name val="Microsoft YaHei UI"/>
      <charset val="134"/>
    </font>
    <font>
      <sz val="11"/>
      <color rgb="FF9C0006"/>
      <name val="Microsoft YaHei UI"/>
      <charset val="134"/>
    </font>
    <font>
      <sz val="11"/>
      <color rgb="FF9C6500"/>
      <name val="Microsoft YaHei UI"/>
      <charset val="134"/>
    </font>
    <font>
      <sz val="11"/>
      <color rgb="FF3F3F76"/>
      <name val="Microsoft YaHei UI"/>
      <charset val="134"/>
    </font>
    <font>
      <b/>
      <sz val="11"/>
      <color rgb="FF3F3F3F"/>
      <name val="Microsoft YaHei UI"/>
      <charset val="134"/>
    </font>
    <font>
      <sz val="11"/>
      <color theme="1"/>
      <name val="Microsoft YaHei UI"/>
      <charset val="134"/>
    </font>
    <font>
      <b/>
      <sz val="11"/>
      <color rgb="FFFA7D00"/>
      <name val="Microsoft YaHei UI"/>
      <charset val="134"/>
    </font>
    <font>
      <sz val="11"/>
      <color rgb="FFFA7D00"/>
      <name val="Microsoft YaHei UI"/>
      <charset val="134"/>
    </font>
    <font>
      <sz val="11"/>
      <color rgb="FFFF0000"/>
      <name val="Microsoft YaHei UI"/>
      <charset val="134"/>
    </font>
    <font>
      <sz val="11"/>
      <color rgb="FF00610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horizontal="left" vertical="center" wrapText="1" indent="1"/>
    </xf>
    <xf numFmtId="180" fontId="0" fillId="0" borderId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178" fontId="0" fillId="0" borderId="0" applyFill="0" applyBorder="0" applyAlignment="0" applyProtection="0"/>
    <xf numFmtId="177" fontId="0" fillId="0" borderId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176" fontId="0" fillId="0" borderId="0" applyFill="0" applyBorder="0">
      <alignment horizontal="center" vertical="center"/>
    </xf>
    <xf numFmtId="0" fontId="7" fillId="11" borderId="0" applyNumberFormat="0" applyBorder="0" applyAlignment="0" applyProtection="0">
      <alignment vertical="center"/>
    </xf>
    <xf numFmtId="0" fontId="1" fillId="0" borderId="0" applyProtection="0">
      <alignment horizontal="left" vertical="center" indent="1"/>
    </xf>
    <xf numFmtId="9" fontId="0" fillId="0" borderId="0" applyFill="0" applyBorder="0" applyAlignment="0" applyProtection="0"/>
    <xf numFmtId="0" fontId="1" fillId="0" borderId="0" applyProtection="0">
      <alignment horizontal="left" vertical="center" indent="1"/>
    </xf>
    <xf numFmtId="0" fontId="0" fillId="15" borderId="9" applyNumberFormat="0" applyAlignment="0" applyProtection="0"/>
    <xf numFmtId="0" fontId="7" fillId="16" borderId="0" applyNumberFormat="0" applyBorder="0" applyAlignment="0" applyProtection="0">
      <alignment vertical="center"/>
    </xf>
    <xf numFmtId="0" fontId="1" fillId="0" borderId="0" applyBorder="0" applyProtection="0">
      <alignment horizontal="right" vertical="center" indent="1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Protection="0">
      <alignment horizontal="left"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3" fillId="2" borderId="1" applyProtection="0">
      <alignment horizontal="left" vertical="center" indent="1"/>
    </xf>
    <xf numFmtId="0" fontId="7" fillId="10" borderId="0" applyNumberFormat="0" applyBorder="0" applyAlignment="0" applyProtection="0">
      <alignment vertical="center"/>
    </xf>
    <xf numFmtId="176" fontId="7" fillId="2" borderId="4" applyProtection="0">
      <alignment horizontal="left" vertical="top" indent="1"/>
    </xf>
    <xf numFmtId="0" fontId="7" fillId="19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6" fillId="14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6" fontId="5" fillId="0" borderId="2">
      <alignment horizontal="center" vertical="center"/>
    </xf>
    <xf numFmtId="0" fontId="6" fillId="2" borderId="3">
      <alignment horizontal="left" vertical="top" indent="1"/>
    </xf>
  </cellStyleXfs>
  <cellXfs count="12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" fillId="0" borderId="0" xfId="11" applyFont="1">
      <alignment horizontal="left" vertical="center" indent="1"/>
    </xf>
    <xf numFmtId="0" fontId="2" fillId="0" borderId="0" xfId="20" applyFont="1">
      <alignment vertical="center"/>
    </xf>
    <xf numFmtId="0" fontId="3" fillId="2" borderId="1" xfId="21" applyFont="1">
      <alignment horizontal="left" vertical="center" indent="1"/>
    </xf>
    <xf numFmtId="176" fontId="0" fillId="0" borderId="0" xfId="9" applyNumberFormat="1" applyFo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2" borderId="0" xfId="18" applyFont="1">
      <alignment horizontal="left" vertical="center"/>
    </xf>
    <xf numFmtId="0" fontId="1" fillId="0" borderId="0" xfId="16" applyFont="1">
      <alignment horizontal="right" vertical="center" indent="1"/>
    </xf>
    <xf numFmtId="176" fontId="5" fillId="0" borderId="2" xfId="50" applyNumberFormat="1" applyFont="1">
      <alignment horizontal="center" vertical="center"/>
    </xf>
    <xf numFmtId="0" fontId="6" fillId="2" borderId="3" xfId="51" applyFont="1">
      <alignment horizontal="left" vertical="top" indent="1"/>
    </xf>
    <xf numFmtId="176" fontId="7" fillId="2" borderId="4" xfId="23" applyNumberFormat="1" applyFont="1">
      <alignment horizontal="left" vertical="top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日期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开始日期" xfId="50"/>
    <cellStyle name="年份" xfId="51"/>
  </cellStyles>
  <dxfs count="5">
    <dxf>
      <fill>
        <patternFill patternType="solid">
          <bgColor theme="4" tint="0.79998168889431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/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1"/>
        <i val="0"/>
        <color theme="1"/>
      </font>
    </dxf>
    <dxf>
      <font>
        <b val="0"/>
        <i val="0"/>
        <color theme="0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1"/>
        <i val="0"/>
        <color theme="3" tint="0.0999481185338908"/>
      </font>
      <fill>
        <patternFill patternType="solid">
          <bgColor theme="0"/>
        </patternFill>
      </fill>
      <border>
        <bottom style="thin">
          <color theme="0" tint="-0.149937437055574"/>
        </bottom>
        <horizontal style="thin">
          <color theme="0" tint="-0.14996795556505"/>
        </horizontal>
      </border>
    </dxf>
  </dxfs>
  <tableStyles count="1" defaultTableStyle="每周任务列表" defaultPivotStyle="PivotStyleLight16">
    <tableStyle name="每周任务列表" pivot="0" count="5">
      <tableStyleElement type="wholeTable" dxfId="4"/>
      <tableStyleElement type="headerRow" dxfId="3"/>
      <tableStyleElement type="firstColumn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任务安排" displayName="任务安排" ref="A6:H11" headerRowCount="0" totalsRowShown="0">
  <tableColumns count="8">
    <tableColumn id="1" name="列1"/>
    <tableColumn id="2" name="列2"/>
    <tableColumn id="3" name="列3"/>
    <tableColumn id="4" name="列4"/>
    <tableColumn id="5" name="列5"/>
    <tableColumn id="6" name="列6"/>
    <tableColumn id="7" name="列7"/>
    <tableColumn id="8" name="列8"/>
  </tableColumns>
  <tableStyleInfo name="每周任务列表" showFirstColumn="1" showLastColumn="0" showRowStripes="1" showColumnStripes="0"/>
</table>
</file>

<file path=xl/tables/table2.xml><?xml version="1.0" encoding="utf-8"?>
<table xmlns="http://schemas.openxmlformats.org/spreadsheetml/2006/main" id="1" name="任务列表" displayName="任务列表" ref="B3:E12" totalsRowShown="0">
  <autoFilter ref="B3:E12"/>
  <sortState ref="B3:E12">
    <sortCondition ref="B4:B13"/>
  </sortState>
  <tableColumns count="4">
    <tableColumn id="1" name="日期"/>
    <tableColumn id="2" name="课程"/>
    <tableColumn id="3" name="作业/任务"/>
    <tableColumn id="4" name="匹配数据"/>
  </tableColumns>
  <tableStyleInfo name="每周任务列表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Weekly Task Schedule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 autoPageBreaks="0"/>
  </sheetPr>
  <dimension ref="A1:H11"/>
  <sheetViews>
    <sheetView showGridLines="0" showZeros="0" tabSelected="1" zoomScale="55" zoomScaleNormal="55" workbookViewId="0">
      <selection activeCell="L20" sqref="L20"/>
    </sheetView>
  </sheetViews>
  <sheetFormatPr defaultColWidth="9.36666666666667" defaultRowHeight="60" customHeight="1" outlineLevelCol="7"/>
  <cols>
    <col min="1" max="8" width="24.8166666666667" style="1" customWidth="1"/>
    <col min="9" max="9" width="2.90833333333333" style="1" customWidth="1"/>
    <col min="10" max="16384" width="9.36666666666667" style="1"/>
  </cols>
  <sheetData>
    <row r="1" ht="30" customHeight="1" spans="1:1">
      <c r="A1" s="2" t="s">
        <v>0</v>
      </c>
    </row>
    <row r="2" ht="50.1" customHeight="1" spans="1:1">
      <c r="A2" s="7" t="s">
        <v>1</v>
      </c>
    </row>
    <row r="3" ht="50.1" customHeight="1" spans="1:8">
      <c r="A3" s="3" t="s">
        <v>2</v>
      </c>
      <c r="G3" s="8" t="s">
        <v>3</v>
      </c>
      <c r="H3" s="9">
        <f ca="1">TODAY()</f>
        <v>43407</v>
      </c>
    </row>
    <row r="4" ht="30" customHeight="1" spans="1:8">
      <c r="A4" s="4" t="s">
        <v>4</v>
      </c>
      <c r="B4" s="4" t="str">
        <f ca="1">TEXT(WEEKDAY(开始日期),"aaaa")</f>
        <v>星期六</v>
      </c>
      <c r="C4" s="4" t="str">
        <f ca="1">TEXT(WEEKDAY(开始日期)+1,"aaaa")</f>
        <v>星期日</v>
      </c>
      <c r="D4" s="4" t="str">
        <f ca="1">TEXT(WEEKDAY(开始日期)+2,"aaaa")</f>
        <v>星期一</v>
      </c>
      <c r="E4" s="4" t="str">
        <f ca="1">TEXT(WEEKDAY(开始日期)+3,"aaaa")</f>
        <v>星期二</v>
      </c>
      <c r="F4" s="4" t="str">
        <f ca="1">TEXT(WEEKDAY(开始日期)+4,"aaaa")</f>
        <v>星期三</v>
      </c>
      <c r="G4" s="4" t="str">
        <f ca="1">TEXT(WEEKDAY(开始日期)+5,"aaaa")</f>
        <v>星期四</v>
      </c>
      <c r="H4" s="4" t="str">
        <f ca="1">TEXT(WEEKDAY(开始日期)+6,"aaaa")</f>
        <v>星期五</v>
      </c>
    </row>
    <row r="5" ht="30" customHeight="1" spans="1:8">
      <c r="A5" s="10">
        <f ca="1">YEAR(开始日期)</f>
        <v>2018</v>
      </c>
      <c r="B5" s="11">
        <f ca="1">开始日期</f>
        <v>43407</v>
      </c>
      <c r="C5" s="11">
        <f ca="1">B5+1</f>
        <v>43408</v>
      </c>
      <c r="D5" s="11">
        <f ca="1" t="shared" ref="D5:H5" si="0">C5+1</f>
        <v>43409</v>
      </c>
      <c r="E5" s="11">
        <f ca="1" t="shared" si="0"/>
        <v>43410</v>
      </c>
      <c r="F5" s="11">
        <f ca="1" t="shared" si="0"/>
        <v>43411</v>
      </c>
      <c r="G5" s="11">
        <f ca="1" t="shared" si="0"/>
        <v>43412</v>
      </c>
      <c r="H5" s="11">
        <f ca="1" t="shared" si="0"/>
        <v>43413</v>
      </c>
    </row>
    <row r="6" customHeight="1" spans="1:8">
      <c r="A6" s="1" t="s">
        <v>5</v>
      </c>
      <c r="B6" s="1" t="str">
        <f ca="1">IFERROR(INDEX(任务列表[],MATCH(B$5&amp;$A6,任务列表[匹配数据],0),3),"")</f>
        <v/>
      </c>
      <c r="C6" s="1" t="str">
        <f ca="1">IFERROR(INDEX(任务列表[],MATCH(C$5&amp;$A6,任务列表[匹配数据],0),3),"")</f>
        <v/>
      </c>
      <c r="D6" s="1" t="str">
        <f ca="1">IFERROR(INDEX(任务列表[],MATCH(D$5&amp;$A6,任务列表[匹配数据],0),3),"")</f>
        <v/>
      </c>
      <c r="E6" s="1" t="str">
        <f ca="1">IFERROR(INDEX(任务列表[],MATCH(E$5&amp;$A6,任务列表[匹配数据],0),3),"")</f>
        <v/>
      </c>
      <c r="F6" s="1" t="str">
        <f ca="1">IFERROR(INDEX(任务列表[],MATCH(F$5&amp;$A6,任务列表[匹配数据],0),3),"")</f>
        <v/>
      </c>
      <c r="G6" s="1" t="str">
        <f ca="1">IFERROR(INDEX(任务列表[],MATCH(G$5&amp;$A6,任务列表[匹配数据],0),3),"")</f>
        <v/>
      </c>
      <c r="H6" s="1" t="str">
        <f ca="1">IFERROR(INDEX(任务列表[],MATCH(H$5&amp;$A6,任务列表[匹配数据],0),3),"")</f>
        <v>文章大纲</v>
      </c>
    </row>
    <row r="7" customHeight="1" spans="1:8">
      <c r="A7" s="1" t="s">
        <v>6</v>
      </c>
      <c r="B7" s="1" t="str">
        <f ca="1">IFERROR(INDEX(任务列表[],MATCH(B$5&amp;$A7,任务列表[匹配数据],0),3),"")</f>
        <v/>
      </c>
      <c r="C7" s="1" t="str">
        <f ca="1">IFERROR(INDEX(任务列表[],MATCH(C$5&amp;$A7,任务列表[匹配数据],0),3),"")</f>
        <v/>
      </c>
      <c r="D7" s="1" t="str">
        <f ca="1">IFERROR(INDEX(任务列表[],MATCH(D$5&amp;$A7,任务列表[匹配数据],0),3),"")</f>
        <v>为实验做准备</v>
      </c>
      <c r="E7" s="1" t="str">
        <f ca="1">IFERROR(INDEX(任务列表[],MATCH(E$5&amp;$A7,任务列表[匹配数据],0),3),"")</f>
        <v/>
      </c>
      <c r="F7" s="1" t="str">
        <f ca="1">IFERROR(INDEX(任务列表[],MATCH(F$5&amp;$A7,任务列表[匹配数据],0),3),"")</f>
        <v/>
      </c>
      <c r="G7" s="1" t="str">
        <f ca="1">IFERROR(INDEX(任务列表[],MATCH(G$5&amp;$A7,任务列表[匹配数据],0),3),"")</f>
        <v/>
      </c>
      <c r="H7" s="1" t="str">
        <f ca="1">IFERROR(INDEX(任务列表[],MATCH(H$5&amp;$A7,任务列表[匹配数据],0),3),"")</f>
        <v/>
      </c>
    </row>
    <row r="8" customHeight="1" spans="1:8">
      <c r="A8" s="1" t="s">
        <v>7</v>
      </c>
      <c r="B8" s="1" t="str">
        <f ca="1">IFERROR(INDEX(任务列表[],MATCH(B$5&amp;$A8,任务列表[匹配数据],0),3),"")</f>
        <v/>
      </c>
      <c r="C8" s="1" t="str">
        <f ca="1">IFERROR(INDEX(任务列表[],MATCH(C$5&amp;$A8,任务列表[匹配数据],0),3),"")</f>
        <v>工作表 56（仅奇数页），为星期四的测试进行备考学习</v>
      </c>
      <c r="D8" s="1" t="str">
        <f ca="1">IFERROR(INDEX(任务列表[],MATCH(D$5&amp;$A8,任务列表[匹配数据],0),3),"")</f>
        <v/>
      </c>
      <c r="E8" s="1" t="str">
        <f ca="1">IFERROR(INDEX(任务列表[],MATCH(E$5&amp;$A8,任务列表[匹配数据],0),3),"")</f>
        <v/>
      </c>
      <c r="F8" s="1" t="str">
        <f ca="1">IFERROR(INDEX(任务列表[],MATCH(F$5&amp;$A8,任务列表[匹配数据],0),3),"")</f>
        <v/>
      </c>
      <c r="G8" s="1" t="str">
        <f ca="1">IFERROR(INDEX(任务列表[],MATCH(G$5&amp;$A8,任务列表[匹配数据],0),3),"")</f>
        <v/>
      </c>
      <c r="H8" s="1" t="str">
        <f ca="1">IFERROR(INDEX(任务列表[],MATCH(H$5&amp;$A8,任务列表[匹配数据],0),3),"")</f>
        <v/>
      </c>
    </row>
    <row r="9" customHeight="1" spans="1:8">
      <c r="A9" s="1" t="s">
        <v>8</v>
      </c>
      <c r="B9" s="1" t="str">
        <f ca="1">IFERROR(INDEX(任务列表[],MATCH(B$5&amp;$A9,任务列表[匹配数据],0),3),"")</f>
        <v/>
      </c>
      <c r="C9" s="1" t="str">
        <f ca="1">IFERROR(INDEX(任务列表[],MATCH(C$5&amp;$A9,任务列表[匹配数据],0),3),"")</f>
        <v/>
      </c>
      <c r="D9" s="1" t="str">
        <f ca="1">IFERROR(INDEX(任务列表[],MATCH(D$5&amp;$A9,任务列表[匹配数据],0),3),"")</f>
        <v/>
      </c>
      <c r="E9" s="1" t="str">
        <f ca="1">IFERROR(INDEX(任务列表[],MATCH(E$5&amp;$A9,任务列表[匹配数据],0),3),"")</f>
        <v/>
      </c>
      <c r="F9" s="1" t="str">
        <f ca="1">IFERROR(INDEX(任务列表[],MATCH(F$5&amp;$A9,任务列表[匹配数据],0),3),"")</f>
        <v>第 78 - 88 页，第 4 章大纲</v>
      </c>
      <c r="G9" s="1" t="str">
        <f ca="1">IFERROR(INDEX(任务列表[],MATCH(G$5&amp;$A9,任务列表[匹配数据],0),3),"")</f>
        <v/>
      </c>
      <c r="H9" s="1" t="str">
        <f ca="1">IFERROR(INDEX(任务列表[],MATCH(H$5&amp;$A9,任务列表[匹配数据],0),3),"")</f>
        <v/>
      </c>
    </row>
    <row r="10" customHeight="1" spans="1:8">
      <c r="A10" s="1" t="s">
        <v>9</v>
      </c>
      <c r="B10" s="1" t="str">
        <f ca="1">IFERROR(INDEX(任务列表[],MATCH(B$5&amp;$A10,任务列表[匹配数据],0),3),"")</f>
        <v>第 90 页，复习章节 5，为星期五的测试进行备考</v>
      </c>
      <c r="C10" s="1" t="str">
        <f ca="1">IFERROR(INDEX(任务列表[],MATCH(C$5&amp;$A10,任务列表[匹配数据],0),3),"")</f>
        <v/>
      </c>
      <c r="D10" s="1" t="str">
        <f ca="1">IFERROR(INDEX(任务列表[],MATCH(D$5&amp;$A10,任务列表[匹配数据],0),3),"")</f>
        <v/>
      </c>
      <c r="E10" s="1" t="str">
        <f ca="1">IFERROR(INDEX(任务列表[],MATCH(E$5&amp;$A10,任务列表[匹配数据],0),3),"")</f>
        <v>第 5-8 章测试</v>
      </c>
      <c r="F10" s="1" t="str">
        <f ca="1">IFERROR(INDEX(任务列表[],MATCH(F$5&amp;$A10,任务列表[匹配数据],0),3),"")</f>
        <v>备考</v>
      </c>
      <c r="G10" s="1" t="str">
        <f ca="1">IFERROR(INDEX(任务列表[],MATCH(G$5&amp;$A10,任务列表[匹配数据],0),3),"")</f>
        <v/>
      </c>
      <c r="H10" s="1" t="str">
        <f ca="1">IFERROR(INDEX(任务列表[],MATCH(H$5&amp;$A10,任务列表[匹配数据],0),3),"")</f>
        <v/>
      </c>
    </row>
    <row r="11" customHeight="1" spans="1:8">
      <c r="A11" s="1" t="s">
        <v>10</v>
      </c>
      <c r="B11" s="1" t="str">
        <f ca="1">IFERROR(INDEX(任务列表[],MATCH(B$5&amp;$A11,任务列表[匹配数据],0),3),"")</f>
        <v/>
      </c>
      <c r="C11" s="1" t="str">
        <f ca="1">IFERROR(INDEX(任务列表[],MATCH(C$5&amp;$A11,任务列表[匹配数据],0),3),"")</f>
        <v/>
      </c>
      <c r="D11" s="1" t="str">
        <f ca="1">IFERROR(INDEX(任务列表[],MATCH(D$5&amp;$A11,任务列表[匹配数据],0),3),"")</f>
        <v/>
      </c>
      <c r="E11" s="1" t="str">
        <f ca="1">IFERROR(INDEX(任务列表[],MATCH(E$5&amp;$A11,任务列表[匹配数据],0),3),"")</f>
        <v/>
      </c>
      <c r="F11" s="1" t="str">
        <f ca="1">IFERROR(INDEX(任务列表[],MATCH(F$5&amp;$A11,任务列表[匹配数据],0),3),"")</f>
        <v/>
      </c>
      <c r="G11" s="1" t="str">
        <f ca="1">IFERROR(INDEX(任务列表[],MATCH(G$5&amp;$A11,任务列表[匹配数据],0),3),"")</f>
        <v>清理房间备检</v>
      </c>
      <c r="H11" s="1" t="str">
        <f ca="1">IFERROR(INDEX(任务列表[],MATCH(H$5&amp;$A11,任务列表[匹配数据],0),3),"")</f>
        <v/>
      </c>
    </row>
  </sheetData>
  <dataValidations count="9">
    <dataValidation allowBlank="1" showInputMessage="1" showErrorMessage="1" prompt="指向任务列表工作表的导航链接" sqref="A1"/>
    <dataValidation allowBlank="1" showInputMessage="1" showErrorMessage="1" prompt="此工作表的标题位于单元格 B2 和 B3 中。在单元格 I3 中输入任务安排的开始日期" sqref="A2"/>
    <dataValidation allowBlank="1" showInputMessage="1" showErrorMessage="1" prompt="在右侧单元格中输入安排开始日期" sqref="G3"/>
    <dataValidation allowBlank="1" showInputMessage="1" showErrorMessage="1" prompt="在此单元格中输入安排开始日期。任务安排表将自动更新从此日期算起的一周任务内容" sqref="H3"/>
    <dataValidation allowBlank="1" showInputMessage="1" showErrorMessage="1" prompt="在此单元格中输入此任务安排的类别名称" sqref="A4"/>
    <dataValidation allowBlank="1" showInputMessage="1" showErrorMessage="1" prompt="单元格 C4 到 I4 包含工作日。此单元格中一周的开始日期将基于任务安排开始日期自动更新。若要更改此工作日，请在单元格 I3 中输入新日期" sqref="B4"/>
    <dataValidation allowBlank="1" showInputMessage="1" showErrorMessage="1" prompt="从单元格 I3 的日期年份算起。在此标题下的此列中输入课程标题。将自动根据任务列表工作表更新相应任务" sqref="A5"/>
    <dataValidation allowBlank="1" showInputMessage="1" showErrorMessage="1" prompt="单元格 C5 到 I5 包含一系列按升序排列的日期，分别表示从 I3 中输入的开始日期算起的一周的每一天" sqref="B5"/>
    <dataValidation allowBlank="1" showInputMessage="1" showErrorMessage="1" prompt="左侧列中输入的课程任务将基于任务列表工作表中的输入内容，在单元格 C6 到 I11 中自动更新" sqref="B6"/>
  </dataValidations>
  <hyperlinks>
    <hyperlink ref="A1" location="任务列表!A1" display="转到任务列表" tooltip="选择查看任务列表工作表"/>
  </hyperlinks>
  <printOptions horizontalCentered="1" verticalCentered="1"/>
  <pageMargins left="0.25" right="0.25" top="0.75" bottom="0.75" header="0.3" footer="0.3"/>
  <pageSetup paperSize="9" fitToHeight="0" orientation="landscape"/>
  <headerFooter differentFirst="1">
    <oddFooter>&amp;CPage &amp;P of &amp;N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799981688894314"/>
    <pageSetUpPr fitToPage="1"/>
  </sheetPr>
  <dimension ref="B1:E12"/>
  <sheetViews>
    <sheetView showGridLines="0" workbookViewId="0">
      <selection activeCell="A1" sqref="A1"/>
    </sheetView>
  </sheetViews>
  <sheetFormatPr defaultColWidth="8.90833333333333" defaultRowHeight="30" customHeight="1" outlineLevelCol="4"/>
  <cols>
    <col min="1" max="1" width="2.90833333333333" style="1" customWidth="1"/>
    <col min="2" max="3" width="25.9083333333333" style="1" customWidth="1"/>
    <col min="4" max="4" width="60.9083333333333" style="1" customWidth="1"/>
    <col min="5" max="5" width="17.8166666666667" style="1" hidden="1" customWidth="1"/>
    <col min="6" max="6" width="2.90833333333333" style="1" customWidth="1"/>
    <col min="7" max="16384" width="8.90833333333333" style="1"/>
  </cols>
  <sheetData>
    <row r="1" customHeight="1" spans="2:2">
      <c r="B1" s="2" t="s">
        <v>11</v>
      </c>
    </row>
    <row r="2" ht="50.1" customHeight="1" spans="2:2">
      <c r="B2" s="3" t="s">
        <v>12</v>
      </c>
    </row>
    <row r="3" customHeight="1" spans="2:5">
      <c r="B3" s="4" t="s">
        <v>13</v>
      </c>
      <c r="C3" s="4" t="s">
        <v>14</v>
      </c>
      <c r="D3" s="4" t="s">
        <v>15</v>
      </c>
      <c r="E3" s="4" t="s">
        <v>16</v>
      </c>
    </row>
    <row r="4" customHeight="1" spans="2:5">
      <c r="B4" s="5">
        <f ca="1">TODAY()</f>
        <v>43407</v>
      </c>
      <c r="C4" s="1" t="s">
        <v>9</v>
      </c>
      <c r="D4" s="1" t="s">
        <v>17</v>
      </c>
      <c r="E4" s="6" t="str">
        <f ca="1">任务列表[[#This Row],[日期]]&amp;任务列表[[#This Row],[课程]]</f>
        <v>43407历史 101</v>
      </c>
    </row>
    <row r="5" customHeight="1" spans="2:5">
      <c r="B5" s="5">
        <f ca="1">TODAY()+1</f>
        <v>43408</v>
      </c>
      <c r="C5" s="1" t="s">
        <v>7</v>
      </c>
      <c r="D5" s="1" t="s">
        <v>18</v>
      </c>
      <c r="E5" s="6" t="str">
        <f ca="1">任务列表[[#This Row],[日期]]&amp;任务列表[[#This Row],[课程]]</f>
        <v>43408数学 101</v>
      </c>
    </row>
    <row r="6" customHeight="1" spans="2:5">
      <c r="B6" s="5">
        <f ca="1">TODAY()+2</f>
        <v>43409</v>
      </c>
      <c r="C6" s="1" t="s">
        <v>6</v>
      </c>
      <c r="D6" s="1" t="s">
        <v>19</v>
      </c>
      <c r="E6" s="6" t="str">
        <f ca="1">任务列表[[#This Row],[日期]]&amp;任务列表[[#This Row],[课程]]</f>
        <v>43409艺术 101</v>
      </c>
    </row>
    <row r="7" customHeight="1" spans="2:5">
      <c r="B7" s="5">
        <f ca="1">TODAY()+3</f>
        <v>43410</v>
      </c>
      <c r="C7" s="1" t="s">
        <v>9</v>
      </c>
      <c r="D7" s="1" t="s">
        <v>20</v>
      </c>
      <c r="E7" s="6" t="str">
        <f ca="1">任务列表[[#This Row],[日期]]&amp;任务列表[[#This Row],[课程]]</f>
        <v>43410历史 101</v>
      </c>
    </row>
    <row r="8" customHeight="1" spans="2:5">
      <c r="B8" s="5">
        <f ca="1">TODAY()+4</f>
        <v>43411</v>
      </c>
      <c r="C8" s="1" t="s">
        <v>8</v>
      </c>
      <c r="D8" s="1" t="s">
        <v>21</v>
      </c>
      <c r="E8" s="6" t="str">
        <f ca="1">任务列表[[#This Row],[日期]]&amp;任务列表[[#This Row],[课程]]</f>
        <v>43411文学 101</v>
      </c>
    </row>
    <row r="9" customHeight="1" spans="2:5">
      <c r="B9" s="5">
        <f ca="1">TODAY()+4</f>
        <v>43411</v>
      </c>
      <c r="C9" s="1" t="s">
        <v>9</v>
      </c>
      <c r="D9" s="1" t="s">
        <v>22</v>
      </c>
      <c r="E9" s="6" t="str">
        <f ca="1">任务列表[[#This Row],[日期]]&amp;任务列表[[#This Row],[课程]]</f>
        <v>43411历史 101</v>
      </c>
    </row>
    <row r="10" customHeight="1" spans="2:5">
      <c r="B10" s="5">
        <f ca="1">TODAY()+5</f>
        <v>43412</v>
      </c>
      <c r="C10" s="1" t="s">
        <v>10</v>
      </c>
      <c r="D10" s="1" t="s">
        <v>23</v>
      </c>
      <c r="E10" s="6" t="str">
        <f ca="1">任务列表[[#This Row],[日期]]&amp;任务列表[[#This Row],[课程]]</f>
        <v>43412其他</v>
      </c>
    </row>
    <row r="11" customHeight="1" spans="2:5">
      <c r="B11" s="5">
        <f ca="1">TODAY()+5</f>
        <v>43412</v>
      </c>
      <c r="C11" s="1" t="s">
        <v>10</v>
      </c>
      <c r="D11" s="1" t="s">
        <v>24</v>
      </c>
      <c r="E11" s="6" t="str">
        <f ca="1">任务列表[[#This Row],[日期]]&amp;任务列表[[#This Row],[课程]]</f>
        <v>43412其他</v>
      </c>
    </row>
    <row r="12" customHeight="1" spans="2:5">
      <c r="B12" s="5">
        <f ca="1">TODAY()+6</f>
        <v>43413</v>
      </c>
      <c r="C12" s="1" t="s">
        <v>5</v>
      </c>
      <c r="D12" s="1" t="s">
        <v>25</v>
      </c>
      <c r="E12" s="6" t="str">
        <f ca="1">任务列表[[#This Row],[日期]]&amp;任务列表[[#This Row],[课程]]</f>
        <v>43413英语 101</v>
      </c>
    </row>
  </sheetData>
  <dataValidations count="7">
    <dataValidation allowBlank="1" showInputMessage="1" showErrorMessage="1" prompt="在此工作表中创建任务列表。任务将在任务安排表中自动更新。选择 B1 导航回每周任务安排工作表" sqref="A1"/>
    <dataValidation allowBlank="1" showInputMessage="1" showErrorMessage="1" prompt="指向每周任务安排工作表的导航链接" sqref="B1"/>
    <dataValidation allowBlank="1" showInputMessage="1" showErrorMessage="1" prompt="此工作表的标题位于此单元格中。在下表中输入任务详细信息" sqref="B2"/>
    <dataValidation allowBlank="1" showInputMessage="1" showErrorMessage="1" prompt="在此标题下的此列中输入日期。使用标题筛选器查找特定项" sqref="B3"/>
    <dataValidation allowBlank="1" showInputMessage="1" showErrorMessage="1" prompt="在此标题下的此列中选择课程将根据任务安排表列 B 更新课程列表。按 ALT+向下箭头打开下拉列表，然后按 ENTER 进行选择" sqref="C3"/>
    <dataValidation allowBlank="1" showInputMessage="1" showErrorMessage="1" prompt="在此标题下的此列中输入列 C 中相应课程的作业或任务" sqref="D3"/>
    <dataValidation type="list" allowBlank="1" showInputMessage="1" showErrorMessage="1" error="输入项与列表中的项不匹配。选择“否”，然后按 ALT+向下箭头和 ENTER 选择一个新项，按“取消”清除所选内容" sqref="C4:C12" errorStyle="warning">
      <formula1>课程</formula1>
    </dataValidation>
  </dataValidations>
  <hyperlinks>
    <hyperlink ref="B1" location="每周任务安排!A1" display="转到每周任务安排" tooltip="选择查看每周任务安排工作表"/>
  </hyperlinks>
  <printOptions horizontalCentered="1" verticalCentered="1"/>
  <pageMargins left="0.25" right="0.25" top="0.75" bottom="0.75" header="0.3" footer="0.3"/>
  <pageSetup paperSize="9" fitToHeight="0" orientation="landscape"/>
  <headerFooter differentFirst="1">
    <oddFooter>&amp;CPage &amp;P of &amp;N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每周任务安排</vt:lpstr>
      <vt:lpstr>任务列表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suncaiyun</dc:creator>
  <cp:lastModifiedBy>admin</cp:lastModifiedBy>
  <dcterms:created xsi:type="dcterms:W3CDTF">2016-12-22T22:53:00Z</dcterms:created>
  <cp:lastPrinted>2017-12-15T13:04:00Z</cp:lastPrinted>
  <dcterms:modified xsi:type="dcterms:W3CDTF">2018-11-03T06:59:31Z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