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25" windowHeight="17745"/>
  </bookViews>
  <sheets>
    <sheet name="礼品列表" sheetId="1" r:id="rId1"/>
  </sheets>
  <definedNames>
    <definedName name="RecipientNames">收件人[对象]</definedName>
    <definedName name="TotalBudget">礼品列表!$F$2</definedName>
  </definedNames>
  <calcPr calcId="144525"/>
</workbook>
</file>

<file path=xl/sharedStrings.xml><?xml version="1.0" encoding="utf-8"?>
<sst xmlns="http://schemas.openxmlformats.org/spreadsheetml/2006/main" count="27">
  <si>
    <r>
      <rPr>
        <b/>
        <i/>
        <sz val="37"/>
        <color theme="4"/>
        <rFont val="Microsoft YaHei UI"/>
        <charset val="134"/>
      </rPr>
      <t>节假日</t>
    </r>
    <r>
      <rPr>
        <sz val="30"/>
        <color theme="5"/>
        <rFont val="Microsoft YaHei UI"/>
        <charset val="134"/>
      </rPr>
      <t xml:space="preserve"> 礼品列表</t>
    </r>
  </si>
  <si>
    <t>总预算</t>
  </si>
  <si>
    <t>支出</t>
  </si>
  <si>
    <t>剩余</t>
  </si>
  <si>
    <t>对象</t>
  </si>
  <si>
    <t>计划预算百分比</t>
  </si>
  <si>
    <t>剩余资金</t>
  </si>
  <si>
    <t>计划礼品数量</t>
  </si>
  <si>
    <t>剩余礼品</t>
  </si>
  <si>
    <t>Adam</t>
  </si>
  <si>
    <t>Jenny</t>
  </si>
  <si>
    <t>Brian</t>
  </si>
  <si>
    <t>Suzanne</t>
  </si>
  <si>
    <t>Marty</t>
  </si>
  <si>
    <t>总计</t>
  </si>
  <si>
    <t>礼品</t>
  </si>
  <si>
    <t>费用</t>
  </si>
  <si>
    <t>已购买</t>
  </si>
  <si>
    <t>已包装</t>
  </si>
  <si>
    <t>玩具屋</t>
  </si>
  <si>
    <t>是</t>
  </si>
  <si>
    <t>自行车</t>
  </si>
  <si>
    <t>剪贴簿材料</t>
  </si>
  <si>
    <t>玩具火车</t>
  </si>
  <si>
    <t>毛衣</t>
  </si>
  <si>
    <t>礼品卡</t>
  </si>
  <si>
    <t>服装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</si>
</sst>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  <numFmt numFmtId="177" formatCode="&quot;$&quot;#,##0.00"/>
    <numFmt numFmtId="178" formatCode="_ \¥* #,##0.00_ ;_ \¥* \!\-#,##0.00_ ;_ \¥* &quot;-&quot;??_ ;_ @_ "/>
  </numFmts>
  <fonts count="29">
    <font>
      <sz val="9"/>
      <color theme="3"/>
      <name val="Georgia"/>
      <charset val="134"/>
      <scheme val="minor"/>
    </font>
    <font>
      <sz val="9"/>
      <color theme="3"/>
      <name val="Microsoft YaHei UI"/>
      <charset val="134"/>
    </font>
    <font>
      <b/>
      <i/>
      <sz val="37"/>
      <color theme="4"/>
      <name val="Microsoft YaHei UI"/>
      <charset val="134"/>
    </font>
    <font>
      <b/>
      <sz val="10"/>
      <color theme="5"/>
      <name val="Microsoft YaHei UI"/>
      <charset val="134"/>
    </font>
    <font>
      <b/>
      <sz val="11"/>
      <color theme="3"/>
      <name val="Microsoft YaHei UI"/>
      <charset val="134"/>
    </font>
    <font>
      <sz val="11"/>
      <color theme="1"/>
      <name val="Georgia"/>
      <charset val="134"/>
      <scheme val="minor"/>
    </font>
    <font>
      <u/>
      <sz val="11"/>
      <color rgb="FF0000FF"/>
      <name val="Georgia"/>
      <charset val="0"/>
      <scheme val="minor"/>
    </font>
    <font>
      <sz val="11"/>
      <color theme="1"/>
      <name val="Georgia"/>
      <charset val="0"/>
      <scheme val="minor"/>
    </font>
    <font>
      <b/>
      <sz val="13"/>
      <color theme="3"/>
      <name val="Georgia"/>
      <charset val="134"/>
      <scheme val="minor"/>
    </font>
    <font>
      <sz val="11"/>
      <color rgb="FF9C0006"/>
      <name val="Georgia"/>
      <charset val="0"/>
      <scheme val="minor"/>
    </font>
    <font>
      <sz val="11"/>
      <color rgb="FF006100"/>
      <name val="Georgia"/>
      <charset val="0"/>
      <scheme val="minor"/>
    </font>
    <font>
      <b/>
      <sz val="11"/>
      <color rgb="FF3F3F3F"/>
      <name val="Georgia"/>
      <charset val="0"/>
      <scheme val="minor"/>
    </font>
    <font>
      <sz val="11"/>
      <color rgb="FF3F3F76"/>
      <name val="Georgia"/>
      <charset val="0"/>
      <scheme val="minor"/>
    </font>
    <font>
      <sz val="11"/>
      <color theme="0"/>
      <name val="Georgia"/>
      <charset val="0"/>
      <scheme val="minor"/>
    </font>
    <font>
      <b/>
      <sz val="11"/>
      <color theme="1"/>
      <name val="Georgia"/>
      <charset val="0"/>
      <scheme val="minor"/>
    </font>
    <font>
      <b/>
      <sz val="15"/>
      <color theme="3"/>
      <name val="Georgia"/>
      <charset val="134"/>
      <scheme val="minor"/>
    </font>
    <font>
      <u/>
      <sz val="11"/>
      <color rgb="FF800080"/>
      <name val="Georgia"/>
      <charset val="0"/>
      <scheme val="minor"/>
    </font>
    <font>
      <sz val="11"/>
      <color rgb="FF9C6500"/>
      <name val="Georgia"/>
      <charset val="0"/>
      <scheme val="minor"/>
    </font>
    <font>
      <b/>
      <sz val="11"/>
      <color theme="3"/>
      <name val="Georgia"/>
      <charset val="134"/>
      <scheme val="minor"/>
    </font>
    <font>
      <b/>
      <sz val="18"/>
      <color theme="3"/>
      <name val="Georgia"/>
      <charset val="134"/>
      <scheme val="minor"/>
    </font>
    <font>
      <sz val="11"/>
      <color rgb="FFFF0000"/>
      <name val="Georgia"/>
      <charset val="0"/>
      <scheme val="minor"/>
    </font>
    <font>
      <b/>
      <sz val="10"/>
      <color theme="5"/>
      <name val="Calibri"/>
      <charset val="134"/>
      <scheme val="major"/>
    </font>
    <font>
      <sz val="11"/>
      <color rgb="FFFA7D00"/>
      <name val="Georgia"/>
      <charset val="0"/>
      <scheme val="minor"/>
    </font>
    <font>
      <i/>
      <sz val="11"/>
      <color rgb="FF7F7F7F"/>
      <name val="Georgia"/>
      <charset val="0"/>
      <scheme val="minor"/>
    </font>
    <font>
      <b/>
      <sz val="11"/>
      <color rgb="FFFFFFFF"/>
      <name val="Georgia"/>
      <charset val="0"/>
      <scheme val="minor"/>
    </font>
    <font>
      <b/>
      <sz val="11"/>
      <color rgb="FFFA7D00"/>
      <name val="Georgia"/>
      <charset val="0"/>
      <scheme val="minor"/>
    </font>
    <font>
      <b/>
      <sz val="11"/>
      <color theme="3"/>
      <name val="Georgia"/>
      <charset val="134"/>
      <scheme val="minor"/>
    </font>
    <font>
      <b/>
      <i/>
      <sz val="37"/>
      <color theme="4"/>
      <name val="Georgia"/>
      <charset val="134"/>
      <scheme val="minor"/>
    </font>
    <font>
      <sz val="30"/>
      <color theme="5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 applyNumberFormat="0" applyFill="0" applyBorder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Protection="0">
      <alignment horizontal="center"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Protection="0">
      <alignment horizontal="right" vertical="center" indent="1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7" fontId="26" fillId="0" borderId="1" applyNumberFormat="0" applyFill="0" applyAlignment="0" applyProtection="0">
      <alignment horizontal="left" vertical="center" indent="1"/>
    </xf>
    <xf numFmtId="0" fontId="7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2" borderId="0" applyNumberFormat="0" applyFon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177" fontId="0" fillId="0" borderId="0" applyFont="0" applyFill="0" applyBorder="0" applyProtection="0">
      <alignment horizontal="right" vertical="center" indent="1"/>
    </xf>
    <xf numFmtId="177" fontId="0" fillId="0" borderId="0" applyFont="0" applyFill="0" applyBorder="0" applyProtection="0">
      <alignment horizontal="left" vertical="center" indent="1"/>
    </xf>
    <xf numFmtId="0" fontId="21" fillId="0" borderId="0" applyNumberFormat="0" applyFill="0" applyBorder="0" applyProtection="0">
      <alignment horizontal="left" vertical="center" indent="1"/>
    </xf>
    <xf numFmtId="0" fontId="0" fillId="0" borderId="0" applyNumberFormat="0" applyFont="0" applyFill="0" applyBorder="0" applyProtection="0">
      <alignment horizontal="left" vertical="center" indent="1"/>
    </xf>
    <xf numFmtId="0" fontId="27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8" applyFont="1" applyAlignment="1">
      <alignment horizontal="left" vertical="top" indent="1"/>
    </xf>
    <xf numFmtId="0" fontId="3" fillId="0" borderId="0" xfId="19" applyFont="1">
      <alignment horizontal="right" vertical="center" indent="1"/>
    </xf>
    <xf numFmtId="178" fontId="4" fillId="0" borderId="1" xfId="4" applyFont="1" applyBorder="1" applyAlignment="1">
      <alignment horizontal="left" vertical="center" indent="1"/>
    </xf>
    <xf numFmtId="178" fontId="4" fillId="2" borderId="1" xfId="4" applyFont="1" applyFill="1" applyBorder="1" applyAlignment="1">
      <alignment horizontal="left" vertical="center" indent="1"/>
    </xf>
    <xf numFmtId="0" fontId="3" fillId="0" borderId="0" xfId="56" applyFont="1" applyBorder="1">
      <alignment horizontal="left" vertical="center" indent="1"/>
    </xf>
    <xf numFmtId="0" fontId="3" fillId="2" borderId="0" xfId="48" applyFont="1" applyBorder="1" applyAlignment="1">
      <alignment horizontal="left" vertical="center" indent="1"/>
    </xf>
    <xf numFmtId="0" fontId="1" fillId="0" borderId="0" xfId="57" applyFont="1" applyBorder="1">
      <alignment horizontal="left" vertical="center" indent="1"/>
    </xf>
    <xf numFmtId="9" fontId="1" fillId="0" borderId="0" xfId="5" applyFont="1" applyBorder="1">
      <alignment horizontal="center" vertical="center"/>
    </xf>
    <xf numFmtId="178" fontId="1" fillId="2" borderId="0" xfId="4" applyFont="1" applyFill="1" applyBorder="1" applyAlignment="1">
      <alignment horizontal="right" vertical="center" indent="1"/>
    </xf>
    <xf numFmtId="0" fontId="1" fillId="0" borderId="0" xfId="53" applyFont="1" applyBorder="1">
      <alignment horizontal="center" vertical="center"/>
    </xf>
    <xf numFmtId="0" fontId="1" fillId="2" borderId="0" xfId="53" applyFont="1" applyFill="1" applyBorder="1">
      <alignment horizontal="center" vertical="center"/>
    </xf>
    <xf numFmtId="176" fontId="1" fillId="2" borderId="0" xfId="4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9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56" applyFont="1">
      <alignment horizontal="left" vertical="center" indent="1"/>
    </xf>
    <xf numFmtId="0" fontId="1" fillId="0" borderId="0" xfId="0" applyFont="1" applyBorder="1">
      <alignment vertical="center"/>
    </xf>
    <xf numFmtId="0" fontId="1" fillId="0" borderId="0" xfId="57" applyFont="1">
      <alignment horizontal="left" vertical="center" indent="1"/>
    </xf>
    <xf numFmtId="178" fontId="1" fillId="0" borderId="0" xfId="4" applyFont="1" applyAlignment="1">
      <alignment horizontal="right" vertical="center" indent="1"/>
    </xf>
    <xf numFmtId="0" fontId="1" fillId="0" borderId="0" xfId="53" applyFont="1">
      <alignment horizontal="center" vertical="center"/>
    </xf>
    <xf numFmtId="177" fontId="1" fillId="0" borderId="0" xfId="54" applyNumberFormat="1" applyFont="1" applyBorder="1" applyAlignment="1">
      <alignment horizontal="right" vertical="center" inden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Percent Custom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Labels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Summary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Do Not Type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Centered" xfId="53"/>
    <cellStyle name="Currency Custom" xfId="54"/>
    <cellStyle name="Currency Custom 2" xfId="55"/>
    <cellStyle name="Table Header" xfId="56"/>
    <cellStyle name="Table Text" xfId="57"/>
    <cellStyle name="Title Custom" xfId="58"/>
  </cellStyles>
  <dxfs count="4">
    <dxf>
      <font>
        <strike val="1"/>
        <color theme="3" tint="0.599963377788629"/>
      </font>
    </dxf>
    <dxf>
      <font>
        <b val="1"/>
        <i val="1"/>
      </font>
      <fill>
        <patternFill patternType="solid">
          <bgColor theme="4" tint="0.799981688894314"/>
        </patternFill>
      </fill>
    </dxf>
    <dxf>
      <font>
        <b val="1"/>
        <i val="1"/>
        <color theme="5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1" defaultTableStyle="Custom Table Style" defaultPivotStyle="PivotStyleLight16">
    <tableStyle name="Custom Table Style" pivot="0" count="3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188976</xdr:colOff>
      <xdr:row>0</xdr:row>
      <xdr:rowOff>114300</xdr:rowOff>
    </xdr:to>
    <xdr:grpSp>
      <xdr:nvGrpSpPr>
        <xdr:cNvPr id="4" name="页面边框" descr="表格上方含有交替变换颜色的图形和 45 度线条的行。" title="页面边框"/>
        <xdr:cNvGrpSpPr/>
      </xdr:nvGrpSpPr>
      <xdr:grpSpPr>
        <a:xfrm>
          <a:off x="0" y="0"/>
          <a:ext cx="7808595" cy="114300"/>
          <a:chOff x="190500" y="6334125"/>
          <a:chExt cx="8639175" cy="114300"/>
        </a:xfrm>
      </xdr:grpSpPr>
      <xdr:sp>
        <xdr:nvSpPr>
          <xdr:cNvPr id="1034" name="任意多边形 10"/>
          <xdr:cNvSpPr>
            <a:spLocks noEditPoints="1"/>
          </xdr:cNvSpPr>
        </xdr:nvSpPr>
        <xdr:spPr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</a:ln>
        </xdr:spPr>
      </xdr:sp>
      <xdr:sp>
        <xdr:nvSpPr>
          <xdr:cNvPr id="1035" name="任意多边形 11"/>
          <xdr:cNvSpPr>
            <a:spLocks noEditPoints="1"/>
          </xdr:cNvSpPr>
        </xdr:nvSpPr>
        <xdr:spPr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</a:ln>
        </xdr:spPr>
      </xdr:sp>
      <xdr:sp>
        <xdr:nvSpPr>
          <xdr:cNvPr id="1036" name="任意多边形 12"/>
          <xdr:cNvSpPr>
            <a:spLocks noEditPoints="1"/>
          </xdr:cNvSpPr>
        </xdr:nvSpPr>
        <xdr:spPr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Recipients" displayName="收件人" ref="B6:F12" totalsRowCount="1">
  <autoFilter ref="B6:F11"/>
  <tableColumns count="5">
    <tableColumn id="1" name="对象" totalsRowLabel="总计"/>
    <tableColumn id="2" name="计划预算百分比" totalsRowFunction="sum"/>
    <tableColumn id="3" name="剩余资金" totalsRowFunction="sum"/>
    <tableColumn id="4" name="计划礼品数量" totalsRowFunction="sum"/>
    <tableColumn id="5" name="剩余礼品" totalsRowFunction="sum"/>
  </tableColumns>
  <tableStyleInfo name="Custom Table Style" showFirstColumn="0" showLastColumn="0" showRowStripes="1" showColumnStripes="0"/>
</table>
</file>

<file path=xl/tables/table2.xml><?xml version="1.0" encoding="utf-8"?>
<table xmlns="http://schemas.openxmlformats.org/spreadsheetml/2006/main" id="2" name="Gifts" displayName="礼品" ref="B15:F22" totalsRowShown="0">
  <autoFilter ref="B15:F22"/>
  <tableColumns count="5">
    <tableColumn id="1" name="对象"/>
    <tableColumn id="2" name="礼品"/>
    <tableColumn id="3" name="费用"/>
    <tableColumn id="4" name="已购买"/>
    <tableColumn id="5" name="已包装"/>
  </tableColumns>
  <tableStyleInfo name="Custom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 autoPageBreaks="0"/>
  </sheetPr>
  <dimension ref="A1:J22"/>
  <sheetViews>
    <sheetView showGridLines="0" tabSelected="1" workbookViewId="0">
      <selection activeCell="D28" sqref="D28"/>
    </sheetView>
  </sheetViews>
  <sheetFormatPr defaultColWidth="9" defaultRowHeight="21" customHeight="1"/>
  <cols>
    <col min="1" max="1" width="2.5" style="1" customWidth="1"/>
    <col min="2" max="2" width="19.625" style="1" customWidth="1"/>
    <col min="3" max="3" width="22" style="1" customWidth="1"/>
    <col min="4" max="6" width="18.625" style="1" customWidth="1"/>
    <col min="7" max="7" width="2.5" style="1" customWidth="1"/>
    <col min="8" max="16384" width="9" style="1"/>
  </cols>
  <sheetData>
    <row r="1" ht="27.75" customHeight="1"/>
    <row r="2" customHeight="1" spans="1:6">
      <c r="A2" s="2" t="s">
        <v>0</v>
      </c>
      <c r="B2" s="2"/>
      <c r="C2" s="2"/>
      <c r="D2" s="2"/>
      <c r="E2" s="3" t="s">
        <v>1</v>
      </c>
      <c r="F2" s="4">
        <v>5000</v>
      </c>
    </row>
    <row r="3" customHeight="1" spans="1:6">
      <c r="A3" s="2"/>
      <c r="B3" s="2"/>
      <c r="C3" s="2"/>
      <c r="D3" s="2"/>
      <c r="E3" s="3" t="s">
        <v>2</v>
      </c>
      <c r="F3" s="5">
        <f>TotalBudget-F4</f>
        <v>3910</v>
      </c>
    </row>
    <row r="4" customHeight="1" spans="1:6">
      <c r="A4" s="2"/>
      <c r="B4" s="2"/>
      <c r="C4" s="2"/>
      <c r="D4" s="2"/>
      <c r="E4" s="3" t="s">
        <v>3</v>
      </c>
      <c r="F4" s="5">
        <f>SUM(收件人[剩余资金])</f>
        <v>1090</v>
      </c>
    </row>
    <row r="6" customHeight="1" spans="2:6">
      <c r="B6" s="6" t="s">
        <v>4</v>
      </c>
      <c r="C6" s="6" t="s">
        <v>5</v>
      </c>
      <c r="D6" s="7" t="s">
        <v>6</v>
      </c>
      <c r="E6" s="6" t="s">
        <v>7</v>
      </c>
      <c r="F6" s="7" t="s">
        <v>8</v>
      </c>
    </row>
    <row r="7" customHeight="1" spans="2:6">
      <c r="B7" s="8" t="s">
        <v>9</v>
      </c>
      <c r="C7" s="9">
        <v>0.3</v>
      </c>
      <c r="D7" s="10">
        <f>TotalBudget*收件人[[#This Row],[计划预算百分比]]-SUMIFS(礼品[费用],礼品[对象],收件人[[#This Row],[对象]])</f>
        <v>450</v>
      </c>
      <c r="E7" s="11">
        <v>3</v>
      </c>
      <c r="F7" s="12">
        <f>收件人[[#This Row],[计划礼品数量]]-COUNTIFS(礼品[对象],收件人[[#This Row],[对象]])</f>
        <v>1</v>
      </c>
    </row>
    <row r="8" customHeight="1" spans="2:6">
      <c r="B8" s="8" t="s">
        <v>10</v>
      </c>
      <c r="C8" s="9">
        <v>0.3</v>
      </c>
      <c r="D8" s="10">
        <f>TotalBudget*收件人[[#This Row],[计划预算百分比]]-SUMIFS(礼品[费用],礼品[对象],收件人[[#This Row],[对象]])</f>
        <v>540</v>
      </c>
      <c r="E8" s="11">
        <v>3</v>
      </c>
      <c r="F8" s="12">
        <f>收件人[[#This Row],[计划礼品数量]]-COUNTIFS(礼品[对象],收件人[[#This Row],[对象]])</f>
        <v>1</v>
      </c>
    </row>
    <row r="9" customHeight="1" spans="2:6">
      <c r="B9" s="8" t="s">
        <v>11</v>
      </c>
      <c r="C9" s="9">
        <v>0.2</v>
      </c>
      <c r="D9" s="10">
        <f>TotalBudget*收件人[[#This Row],[计划预算百分比]]-SUMIFS(礼品[费用],礼品[对象],收件人[[#This Row],[对象]])</f>
        <v>110</v>
      </c>
      <c r="E9" s="11">
        <v>2</v>
      </c>
      <c r="F9" s="12">
        <f>收件人[[#This Row],[计划礼品数量]]-COUNTIFS(礼品[对象],收件人[[#This Row],[对象]])</f>
        <v>1</v>
      </c>
    </row>
    <row r="10" customHeight="1" spans="2:6">
      <c r="B10" s="8" t="s">
        <v>12</v>
      </c>
      <c r="C10" s="9">
        <v>0.1</v>
      </c>
      <c r="D10" s="13">
        <f>TotalBudget*收件人[[#This Row],[计划预算百分比]]-SUMIFS(礼品[费用],礼品[对象],收件人[[#This Row],[对象]])</f>
        <v>-10</v>
      </c>
      <c r="E10" s="11">
        <v>1</v>
      </c>
      <c r="F10" s="12">
        <f>收件人[[#This Row],[计划礼品数量]]-COUNTIFS(礼品[对象],收件人[[#This Row],[对象]])</f>
        <v>0</v>
      </c>
    </row>
    <row r="11" customHeight="1" spans="2:6">
      <c r="B11" s="8" t="s">
        <v>13</v>
      </c>
      <c r="C11" s="9">
        <v>0.1</v>
      </c>
      <c r="D11" s="10">
        <f>TotalBudget*收件人[[#This Row],[计划预算百分比]]-SUMIFS(礼品[费用],礼品[对象],收件人[[#This Row],[对象]])</f>
        <v>0</v>
      </c>
      <c r="E11" s="11">
        <v>1</v>
      </c>
      <c r="F11" s="12">
        <f>收件人[[#This Row],[计划礼品数量]]-COUNTIFS(礼品[对象],收件人[[#This Row],[对象]])</f>
        <v>0</v>
      </c>
    </row>
    <row r="12" customHeight="1" spans="2:6">
      <c r="B12" s="14" t="s">
        <v>14</v>
      </c>
      <c r="C12" s="15">
        <f>SUBTOTAL(109,收件人[计划预算百分比])</f>
        <v>1</v>
      </c>
      <c r="D12" s="16">
        <f>SUBTOTAL(109,收件人[剩余资金])</f>
        <v>1090</v>
      </c>
      <c r="E12" s="17">
        <f>SUBTOTAL(109,收件人[计划礼品数量])</f>
        <v>10</v>
      </c>
      <c r="F12" s="17">
        <f>SUBTOTAL(109,收件人[剩余礼品])</f>
        <v>3</v>
      </c>
    </row>
    <row r="14" customHeight="1" spans="2:6">
      <c r="B14" s="18"/>
      <c r="C14" s="18"/>
      <c r="D14" s="18"/>
      <c r="E14" s="18"/>
      <c r="F14" s="18"/>
    </row>
    <row r="15" customHeight="1" spans="2:10">
      <c r="B15" s="19" t="s">
        <v>4</v>
      </c>
      <c r="C15" s="19" t="s">
        <v>15</v>
      </c>
      <c r="D15" s="19" t="s">
        <v>16</v>
      </c>
      <c r="E15" s="19" t="s">
        <v>17</v>
      </c>
      <c r="F15" s="19" t="s">
        <v>18</v>
      </c>
      <c r="H15" s="20"/>
      <c r="I15" s="24"/>
      <c r="J15" s="20"/>
    </row>
    <row r="16" customHeight="1" spans="2:10">
      <c r="B16" s="21" t="s">
        <v>10</v>
      </c>
      <c r="C16" s="21" t="s">
        <v>19</v>
      </c>
      <c r="D16" s="22">
        <v>360</v>
      </c>
      <c r="E16" s="23" t="s">
        <v>20</v>
      </c>
      <c r="F16" s="23" t="s">
        <v>20</v>
      </c>
      <c r="H16" s="20"/>
      <c r="I16" s="24"/>
      <c r="J16" s="20"/>
    </row>
    <row r="17" customHeight="1" spans="2:10">
      <c r="B17" s="21" t="s">
        <v>11</v>
      </c>
      <c r="C17" s="21" t="s">
        <v>21</v>
      </c>
      <c r="D17" s="22">
        <v>890</v>
      </c>
      <c r="E17" s="23" t="s">
        <v>20</v>
      </c>
      <c r="F17" s="23"/>
      <c r="H17" s="20"/>
      <c r="I17" s="24"/>
      <c r="J17" s="20"/>
    </row>
    <row r="18" customHeight="1" spans="2:10">
      <c r="B18" s="21" t="s">
        <v>12</v>
      </c>
      <c r="C18" s="21" t="s">
        <v>22</v>
      </c>
      <c r="D18" s="22">
        <v>510</v>
      </c>
      <c r="E18" s="23" t="s">
        <v>20</v>
      </c>
      <c r="F18" s="23" t="s">
        <v>20</v>
      </c>
      <c r="H18" s="20"/>
      <c r="I18" s="24"/>
      <c r="J18" s="20"/>
    </row>
    <row r="19" customHeight="1" spans="2:10">
      <c r="B19" s="21" t="s">
        <v>9</v>
      </c>
      <c r="C19" s="21" t="s">
        <v>23</v>
      </c>
      <c r="D19" s="22">
        <v>480</v>
      </c>
      <c r="E19" s="23"/>
      <c r="F19" s="23"/>
      <c r="H19" s="20"/>
      <c r="I19" s="24"/>
      <c r="J19" s="20"/>
    </row>
    <row r="20" customHeight="1" spans="2:10">
      <c r="B20" s="21" t="s">
        <v>9</v>
      </c>
      <c r="C20" s="21" t="s">
        <v>24</v>
      </c>
      <c r="D20" s="22">
        <v>570</v>
      </c>
      <c r="E20" s="23" t="s">
        <v>20</v>
      </c>
      <c r="F20" s="23"/>
      <c r="H20" s="20"/>
      <c r="I20" s="24"/>
      <c r="J20" s="20"/>
    </row>
    <row r="21" customHeight="1" spans="2:10">
      <c r="B21" s="21" t="s">
        <v>13</v>
      </c>
      <c r="C21" s="21" t="s">
        <v>25</v>
      </c>
      <c r="D21" s="22">
        <v>500</v>
      </c>
      <c r="E21" s="23" t="s">
        <v>20</v>
      </c>
      <c r="F21" s="23" t="s">
        <v>20</v>
      </c>
      <c r="H21" s="20"/>
      <c r="I21" s="24"/>
      <c r="J21" s="20"/>
    </row>
    <row r="22" customHeight="1" spans="2:6">
      <c r="B22" s="21" t="s">
        <v>10</v>
      </c>
      <c r="C22" s="21" t="s">
        <v>26</v>
      </c>
      <c r="D22" s="22">
        <v>600</v>
      </c>
      <c r="E22" s="23"/>
      <c r="F22" s="23"/>
    </row>
  </sheetData>
  <mergeCells count="2">
    <mergeCell ref="B14:F14"/>
    <mergeCell ref="A2:D4"/>
  </mergeCells>
  <conditionalFormatting sqref="I15:I21">
    <cfRule type="expression" dxfId="0" priority="1">
      <formula>($E16="yes")*($F16="yes")</formula>
    </cfRule>
  </conditionalFormatting>
  <conditionalFormatting sqref="B16:F22">
    <cfRule type="expression" dxfId="0" priority="2">
      <formula>($E16="是")*($F16="是")</formula>
    </cfRule>
  </conditionalFormatting>
  <dataValidations count="2">
    <dataValidation type="list" allowBlank="1" showInputMessage="1" sqref="B16:B22">
      <formula1>RecipientNames</formula1>
    </dataValidation>
    <dataValidation type="list" allowBlank="1" showInputMessage="1" sqref="E16:F22">
      <formula1>"是"</formula1>
    </dataValidation>
  </dataValidations>
  <pageMargins left="0.25" right="0.25" top="0.65" bottom="0.4" header="0" footer="0"/>
  <pageSetup paperSize="1" fitToHeight="0" orientation="portrait"/>
  <headerFooter differentFirst="1">
    <oddFooter>&amp;C第 &amp;P  页，共 &amp;N  页</oddFooter>
  </headerFooter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 8 5 4 8 6 1 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> C o m p l e t e < / E d i t o r i a l S t a t u s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 2 0 1 2 - 0 8 - 3 0 T 2 1 : 2 5 : 0 0 + 0 0 : 0 0 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 4 9 2 3 7 1 < / V a l u e > < / P u b l i s h S t a t u s L o o k u p > < A P A u t h o r   x m l n s = " 9 0 5 c 3 8 8 8 - 6 2 8 5 - 4 5 d 0 - b d 7 6 - 6 0 a 9 a c 2 d 7 3 8 c " > < U s e r I n f o > < D i s p l a y N a m e > R E D M O N D \ m a t t h o s < / D i s p l a y N a m e > < A c c o u n t I d > 5 9 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> C o m p l e t e < / T e m p l a t e S t a t u s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 T P 1 0 3 4 2 7 4 9 7 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C952DE40-2DB3-42F3-B48C-99B67A5D36E7}">
  <ds:schemaRefs/>
</ds:datastoreItem>
</file>

<file path=customXml/itemProps2.xml><?xml version="1.0" encoding="utf-8"?>
<ds:datastoreItem xmlns:ds="http://schemas.openxmlformats.org/officeDocument/2006/customXml" ds:itemID="{0370DC8F-FA10-4D01-86A1-E4F35A3C2376}">
  <ds:schemaRefs/>
</ds:datastoreItem>
</file>

<file path=customXml/itemProps3.xml><?xml version="1.0" encoding="utf-8"?>
<ds:datastoreItem xmlns:ds="http://schemas.openxmlformats.org/officeDocument/2006/customXml" ds:itemID="{26E952A7-0A26-40EA-BCC3-7F5FACBB21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礼品列表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Nitthita Choochaisri</dc:creator>
  <cp:lastModifiedBy>yexue12356</cp:lastModifiedBy>
  <dcterms:created xsi:type="dcterms:W3CDTF">2012-08-29T22:04:00Z</dcterms:created>
  <dcterms:modified xsi:type="dcterms:W3CDTF">2017-12-21T02:26:43Z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2052-10.1.0.7023</vt:lpwstr>
  </property>
</Properties>
</file>