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0"/>
  </bookViews>
  <sheets>
    <sheet name="等额本金分期付款" sheetId="1" r:id="rId1"/>
    <sheet name="等额本息分期付款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9"/>
            <rFont val="宋体"/>
            <family val="0"/>
          </rPr>
          <t>请输入借款数目，以元为单位</t>
        </r>
      </text>
    </comment>
    <comment ref="A3" authorId="0">
      <text>
        <r>
          <rPr>
            <sz val="9"/>
            <rFont val="宋体"/>
            <family val="0"/>
          </rPr>
          <t>(需要还几个月)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9"/>
            <rFont val="宋体"/>
            <family val="0"/>
          </rPr>
          <t>请输入借款金额</t>
        </r>
      </text>
    </comment>
    <comment ref="B4" authorId="0">
      <text>
        <r>
          <rPr>
            <sz val="9"/>
            <rFont val="宋体"/>
            <family val="0"/>
          </rPr>
          <t>输入还款时间，以月为单位
如20年，则输入240</t>
        </r>
      </text>
    </comment>
    <comment ref="B5" authorId="0">
      <text>
        <r>
          <rPr>
            <sz val="9"/>
            <rFont val="宋体"/>
            <family val="0"/>
          </rPr>
          <t xml:space="preserve">输入还款时间
</t>
        </r>
      </text>
    </comment>
  </commentList>
</comments>
</file>

<file path=xl/sharedStrings.xml><?xml version="1.0" encoding="utf-8"?>
<sst xmlns="http://schemas.openxmlformats.org/spreadsheetml/2006/main" count="33" uniqueCount="20">
  <si>
    <t>等额本金下分期付款额的计算</t>
  </si>
  <si>
    <t>借款额</t>
  </si>
  <si>
    <t>还款期</t>
  </si>
  <si>
    <t>还款开始日期</t>
  </si>
  <si>
    <t>期数</t>
  </si>
  <si>
    <t>还款日期</t>
  </si>
  <si>
    <t>贷款利率</t>
  </si>
  <si>
    <t>偿还额</t>
  </si>
  <si>
    <t>偿还本金</t>
  </si>
  <si>
    <t>利息</t>
  </si>
  <si>
    <t>累计还款额</t>
  </si>
  <si>
    <t>欠款额</t>
  </si>
  <si>
    <t>提前还款额</t>
  </si>
  <si>
    <t>本金</t>
  </si>
  <si>
    <t>本金合计</t>
  </si>
  <si>
    <t>合计</t>
  </si>
  <si>
    <t>等额本息下分期付款额的计算</t>
  </si>
  <si>
    <t>还款期数</t>
  </si>
  <si>
    <t>月度偿还额</t>
  </si>
  <si>
    <t>好用更精彩www.bl.gx.cn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</si>
</sst>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8"/>
      <name val="微软雅黑"/>
      <family val="2"/>
    </font>
    <font>
      <b/>
      <sz val="12"/>
      <name val="宋体"/>
      <family val="0"/>
    </font>
    <font>
      <b/>
      <sz val="10"/>
      <color indexed="9"/>
      <name val="宋体"/>
      <family val="0"/>
    </font>
    <font>
      <b/>
      <sz val="10"/>
      <color indexed="8"/>
      <name val="宋体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24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22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2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2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41" fontId="5" fillId="33" borderId="11" xfId="22" applyNumberFormat="1" applyFont="1" applyFill="1" applyBorder="1" applyAlignment="1">
      <alignment horizontal="center" vertical="center"/>
    </xf>
    <xf numFmtId="41" fontId="5" fillId="33" borderId="11" xfId="22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1" fontId="5" fillId="0" borderId="11" xfId="22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14" fontId="2" fillId="34" borderId="11" xfId="0" applyNumberFormat="1" applyFont="1" applyFill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41" fontId="2" fillId="0" borderId="11" xfId="22" applyNumberFormat="1" applyFont="1" applyBorder="1" applyAlignment="1">
      <alignment vertical="center"/>
    </xf>
    <xf numFmtId="41" fontId="2" fillId="0" borderId="11" xfId="22" applyNumberFormat="1" applyFont="1" applyFill="1" applyBorder="1" applyAlignment="1">
      <alignment vertical="center"/>
    </xf>
    <xf numFmtId="41" fontId="6" fillId="0" borderId="11" xfId="22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14" fontId="2" fillId="35" borderId="11" xfId="0" applyNumberFormat="1" applyFont="1" applyFill="1" applyBorder="1" applyAlignment="1">
      <alignment vertical="center"/>
    </xf>
    <xf numFmtId="41" fontId="7" fillId="0" borderId="0" xfId="22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.gx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80" zoomScaleNormal="80" workbookViewId="0" topLeftCell="A1">
      <pane xSplit="2" ySplit="6" topLeftCell="C7" activePane="bottomRight" state="frozen"/>
      <selection pane="bottomRight" activeCell="M88" sqref="M88"/>
    </sheetView>
  </sheetViews>
  <sheetFormatPr defaultColWidth="9.00390625" defaultRowHeight="14.25"/>
  <cols>
    <col min="1" max="1" width="13.375" style="3" customWidth="1"/>
    <col min="2" max="2" width="11.25390625" style="3" customWidth="1"/>
    <col min="3" max="3" width="9.00390625" style="3" customWidth="1"/>
    <col min="4" max="4" width="14.00390625" style="4" bestFit="1" customWidth="1"/>
    <col min="5" max="5" width="10.625" style="4" customWidth="1"/>
    <col min="6" max="7" width="9.625" style="4" customWidth="1"/>
    <col min="8" max="8" width="9.50390625" style="4" bestFit="1" customWidth="1"/>
    <col min="9" max="9" width="11.375" style="4" customWidth="1"/>
    <col min="10" max="10" width="13.875" style="4" bestFit="1" customWidth="1"/>
    <col min="11" max="16384" width="9.00390625" style="3" customWidth="1"/>
  </cols>
  <sheetData>
    <row r="1" spans="1:10" ht="34.5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</row>
    <row r="2" spans="1:2" ht="14.25">
      <c r="A2" s="10" t="s">
        <v>1</v>
      </c>
      <c r="B2" s="10">
        <v>123000</v>
      </c>
    </row>
    <row r="3" spans="1:4" ht="15">
      <c r="A3" s="11" t="s">
        <v>2</v>
      </c>
      <c r="B3" s="11">
        <v>240</v>
      </c>
      <c r="D3" s="27"/>
    </row>
    <row r="4" spans="1:2" ht="14.25">
      <c r="A4" s="12" t="s">
        <v>3</v>
      </c>
      <c r="B4" s="13">
        <v>43101</v>
      </c>
    </row>
    <row r="5" spans="1:10" s="2" customFormat="1" ht="12">
      <c r="A5" s="14" t="s">
        <v>4</v>
      </c>
      <c r="B5" s="14" t="s">
        <v>5</v>
      </c>
      <c r="C5" s="14" t="s">
        <v>6</v>
      </c>
      <c r="D5" s="14" t="s">
        <v>7</v>
      </c>
      <c r="E5" s="15" t="s">
        <v>8</v>
      </c>
      <c r="F5" s="15"/>
      <c r="G5" s="15"/>
      <c r="H5" s="14" t="s">
        <v>9</v>
      </c>
      <c r="I5" s="14" t="s">
        <v>10</v>
      </c>
      <c r="J5" s="14" t="s">
        <v>11</v>
      </c>
    </row>
    <row r="6" spans="1:10" s="2" customFormat="1" ht="12">
      <c r="A6" s="14"/>
      <c r="B6" s="14"/>
      <c r="C6" s="14"/>
      <c r="D6" s="14"/>
      <c r="E6" s="16" t="s">
        <v>12</v>
      </c>
      <c r="F6" s="16" t="s">
        <v>13</v>
      </c>
      <c r="G6" s="16" t="s">
        <v>14</v>
      </c>
      <c r="H6" s="14"/>
      <c r="I6" s="14"/>
      <c r="J6" s="14"/>
    </row>
    <row r="7" spans="1:10" s="2" customFormat="1" ht="12">
      <c r="A7" s="17"/>
      <c r="B7" s="17"/>
      <c r="C7" s="17"/>
      <c r="D7" s="18"/>
      <c r="E7" s="18"/>
      <c r="F7" s="18"/>
      <c r="G7" s="18"/>
      <c r="H7" s="18"/>
      <c r="I7" s="18"/>
      <c r="J7" s="24">
        <f>B2</f>
        <v>123000</v>
      </c>
    </row>
    <row r="8" spans="1:10" s="2" customFormat="1" ht="12">
      <c r="A8" s="19">
        <v>1</v>
      </c>
      <c r="B8" s="20">
        <f>B4</f>
        <v>43101</v>
      </c>
      <c r="C8" s="21">
        <v>0.04</v>
      </c>
      <c r="D8" s="22">
        <f aca="true" t="shared" si="0" ref="D8:D39">IF(C8="","",F8+H8)</f>
        <v>922.5</v>
      </c>
      <c r="E8" s="22"/>
      <c r="F8" s="22">
        <f>IF(C8="","",J7/($B$3-COUNTA($A$7:A8)+1))</f>
        <v>512.5</v>
      </c>
      <c r="G8" s="22">
        <f aca="true" t="shared" si="1" ref="G8:G39">SUM(E8:F8)</f>
        <v>512.5</v>
      </c>
      <c r="H8" s="22">
        <f aca="true" t="shared" si="2" ref="H8:H39">J7*C8/12</f>
        <v>410</v>
      </c>
      <c r="I8" s="22">
        <f>SUM($E$8:E8,$F$8:F8,$H$8:H8)</f>
        <v>922.5</v>
      </c>
      <c r="J8" s="22">
        <f aca="true" t="shared" si="3" ref="J8:J39">J7-SUM(E8:F8)</f>
        <v>122487.5</v>
      </c>
    </row>
    <row r="9" spans="1:10" s="2" customFormat="1" ht="12">
      <c r="A9" s="19">
        <v>2</v>
      </c>
      <c r="B9" s="20">
        <f aca="true" t="shared" si="4" ref="B9:B40">DATE(YEAR(B8),MONTH(B8)+1,DAY(B8))</f>
        <v>43132</v>
      </c>
      <c r="C9" s="21">
        <v>0.0441</v>
      </c>
      <c r="D9" s="22">
        <f t="shared" si="0"/>
        <v>962.6415625</v>
      </c>
      <c r="E9" s="22"/>
      <c r="F9" s="22">
        <f>IF(C9="","",J8/($B$3-COUNTA($A$7:A9)+1))</f>
        <v>512.5</v>
      </c>
      <c r="G9" s="22">
        <f t="shared" si="1"/>
        <v>512.5</v>
      </c>
      <c r="H9" s="22">
        <f t="shared" si="2"/>
        <v>450.1415625</v>
      </c>
      <c r="I9" s="22">
        <f>SUM($E$8:E9,$F$8:F9,$H$8:H9)</f>
        <v>1885.1415625</v>
      </c>
      <c r="J9" s="22">
        <f t="shared" si="3"/>
        <v>121975</v>
      </c>
    </row>
    <row r="10" spans="1:10" s="2" customFormat="1" ht="12">
      <c r="A10" s="19">
        <v>3</v>
      </c>
      <c r="B10" s="20">
        <f t="shared" si="4"/>
        <v>43160</v>
      </c>
      <c r="C10" s="21">
        <v>0.0441</v>
      </c>
      <c r="D10" s="22">
        <f t="shared" si="0"/>
        <v>960.7581250000001</v>
      </c>
      <c r="E10" s="22"/>
      <c r="F10" s="22">
        <f>IF(C10="","",J9/($B$3-COUNTA($A$7:A10)+1))</f>
        <v>512.5</v>
      </c>
      <c r="G10" s="22">
        <f t="shared" si="1"/>
        <v>512.5</v>
      </c>
      <c r="H10" s="22">
        <f t="shared" si="2"/>
        <v>448.258125</v>
      </c>
      <c r="I10" s="22">
        <f>SUM($E$8:E10,$F$8:F10,$H$8:H10)</f>
        <v>2845.8996875</v>
      </c>
      <c r="J10" s="22">
        <f t="shared" si="3"/>
        <v>121462.5</v>
      </c>
    </row>
    <row r="11" spans="1:10" s="2" customFormat="1" ht="12">
      <c r="A11" s="19">
        <v>4</v>
      </c>
      <c r="B11" s="20">
        <f t="shared" si="4"/>
        <v>43191</v>
      </c>
      <c r="C11" s="21">
        <v>0.0441</v>
      </c>
      <c r="D11" s="22">
        <f t="shared" si="0"/>
        <v>958.8746874999999</v>
      </c>
      <c r="E11" s="22"/>
      <c r="F11" s="22">
        <f>IF(C11="","",J10/($B$3-COUNTA($A$7:A11)+1))</f>
        <v>512.5</v>
      </c>
      <c r="G11" s="22">
        <f t="shared" si="1"/>
        <v>512.5</v>
      </c>
      <c r="H11" s="22">
        <f t="shared" si="2"/>
        <v>446.3746875</v>
      </c>
      <c r="I11" s="22">
        <f>SUM($E$8:E11,$F$8:F11,$H$8:H11)</f>
        <v>3804.774375</v>
      </c>
      <c r="J11" s="22">
        <f t="shared" si="3"/>
        <v>120950</v>
      </c>
    </row>
    <row r="12" spans="1:10" s="2" customFormat="1" ht="12">
      <c r="A12" s="19">
        <v>5</v>
      </c>
      <c r="B12" s="20">
        <f t="shared" si="4"/>
        <v>43221</v>
      </c>
      <c r="C12" s="21">
        <v>0.0441</v>
      </c>
      <c r="D12" s="22">
        <f t="shared" si="0"/>
        <v>956.99125</v>
      </c>
      <c r="E12" s="22"/>
      <c r="F12" s="22">
        <f>IF(C12="","",J11/($B$3-COUNTA($A$7:A12)+1))</f>
        <v>512.5</v>
      </c>
      <c r="G12" s="22">
        <f t="shared" si="1"/>
        <v>512.5</v>
      </c>
      <c r="H12" s="22">
        <f t="shared" si="2"/>
        <v>444.49125000000004</v>
      </c>
      <c r="I12" s="22">
        <f>SUM($E$8:E12,$F$8:F12,$H$8:H12)</f>
        <v>4761.765625</v>
      </c>
      <c r="J12" s="22">
        <f t="shared" si="3"/>
        <v>120437.5</v>
      </c>
    </row>
    <row r="13" spans="1:10" s="2" customFormat="1" ht="12">
      <c r="A13" s="19">
        <v>6</v>
      </c>
      <c r="B13" s="20">
        <f t="shared" si="4"/>
        <v>43252</v>
      </c>
      <c r="C13" s="21">
        <v>0.0441</v>
      </c>
      <c r="D13" s="22">
        <f t="shared" si="0"/>
        <v>955.1078124999999</v>
      </c>
      <c r="E13" s="22"/>
      <c r="F13" s="22">
        <f>IF(C13="","",J12/($B$3-COUNTA($A$7:A13)+1))</f>
        <v>512.5</v>
      </c>
      <c r="G13" s="22">
        <f t="shared" si="1"/>
        <v>512.5</v>
      </c>
      <c r="H13" s="22">
        <f t="shared" si="2"/>
        <v>442.60781249999997</v>
      </c>
      <c r="I13" s="22">
        <f>SUM($E$8:E13,$F$8:F13,$H$8:H13)</f>
        <v>5716.8734375</v>
      </c>
      <c r="J13" s="22">
        <f t="shared" si="3"/>
        <v>119925</v>
      </c>
    </row>
    <row r="14" spans="1:10" s="2" customFormat="1" ht="12">
      <c r="A14" s="19">
        <v>7</v>
      </c>
      <c r="B14" s="20">
        <f t="shared" si="4"/>
        <v>43282</v>
      </c>
      <c r="C14" s="21">
        <v>0.0441</v>
      </c>
      <c r="D14" s="22">
        <f t="shared" si="0"/>
        <v>953.224375</v>
      </c>
      <c r="E14" s="22"/>
      <c r="F14" s="22">
        <f>IF(C14="","",J13/($B$3-COUNTA($A$7:A14)+1))</f>
        <v>512.5</v>
      </c>
      <c r="G14" s="22">
        <f t="shared" si="1"/>
        <v>512.5</v>
      </c>
      <c r="H14" s="22">
        <f t="shared" si="2"/>
        <v>440.724375</v>
      </c>
      <c r="I14" s="22">
        <f>SUM($E$8:E14,$F$8:F14,$H$8:H14)</f>
        <v>6670.0978125</v>
      </c>
      <c r="J14" s="22">
        <f t="shared" si="3"/>
        <v>119412.5</v>
      </c>
    </row>
    <row r="15" spans="1:10" s="2" customFormat="1" ht="12">
      <c r="A15" s="19">
        <v>8</v>
      </c>
      <c r="B15" s="20">
        <f t="shared" si="4"/>
        <v>43313</v>
      </c>
      <c r="C15" s="21">
        <v>0.0459</v>
      </c>
      <c r="D15" s="22">
        <f t="shared" si="0"/>
        <v>969.2528125000001</v>
      </c>
      <c r="E15" s="22"/>
      <c r="F15" s="22">
        <f>IF(C15="","",J14/($B$3-COUNTA($A$7:A15)+1))</f>
        <v>512.5</v>
      </c>
      <c r="G15" s="22">
        <f t="shared" si="1"/>
        <v>512.5</v>
      </c>
      <c r="H15" s="22">
        <f t="shared" si="2"/>
        <v>456.75281250000006</v>
      </c>
      <c r="I15" s="22">
        <f>SUM($E$8:E15,$F$8:F15,$H$8:H15)</f>
        <v>7639.350625</v>
      </c>
      <c r="J15" s="22">
        <f t="shared" si="3"/>
        <v>118900</v>
      </c>
    </row>
    <row r="16" spans="1:10" s="2" customFormat="1" ht="12">
      <c r="A16" s="19">
        <v>9</v>
      </c>
      <c r="B16" s="20">
        <f t="shared" si="4"/>
        <v>43344</v>
      </c>
      <c r="C16" s="21">
        <v>0.0459</v>
      </c>
      <c r="D16" s="22">
        <f t="shared" si="0"/>
        <v>967.2925</v>
      </c>
      <c r="E16" s="22"/>
      <c r="F16" s="22">
        <f>IF(C16="","",J15/($B$3-COUNTA($A$7:A16)+1))</f>
        <v>512.5</v>
      </c>
      <c r="G16" s="22">
        <f t="shared" si="1"/>
        <v>512.5</v>
      </c>
      <c r="H16" s="22">
        <f t="shared" si="2"/>
        <v>454.7925</v>
      </c>
      <c r="I16" s="22">
        <f>SUM($E$8:E16,$F$8:F16,$H$8:H16)</f>
        <v>8606.643125</v>
      </c>
      <c r="J16" s="22">
        <f t="shared" si="3"/>
        <v>118387.5</v>
      </c>
    </row>
    <row r="17" spans="1:10" s="2" customFormat="1" ht="12">
      <c r="A17" s="19">
        <v>10</v>
      </c>
      <c r="B17" s="20">
        <f t="shared" si="4"/>
        <v>43374</v>
      </c>
      <c r="C17" s="21">
        <v>0.0459</v>
      </c>
      <c r="D17" s="22">
        <f t="shared" si="0"/>
        <v>965.3321875000001</v>
      </c>
      <c r="E17" s="22"/>
      <c r="F17" s="22">
        <f>IF(C17="","",J16/($B$3-COUNTA($A$7:A17)+1))</f>
        <v>512.5</v>
      </c>
      <c r="G17" s="22">
        <f t="shared" si="1"/>
        <v>512.5</v>
      </c>
      <c r="H17" s="22">
        <f t="shared" si="2"/>
        <v>452.8321875000001</v>
      </c>
      <c r="I17" s="22">
        <f>SUM($E$8:E17,$F$8:F17,$H$8:H17)</f>
        <v>9571.9753125</v>
      </c>
      <c r="J17" s="22">
        <f t="shared" si="3"/>
        <v>117875</v>
      </c>
    </row>
    <row r="18" spans="1:10" s="2" customFormat="1" ht="12">
      <c r="A18" s="19">
        <v>11</v>
      </c>
      <c r="B18" s="20">
        <f t="shared" si="4"/>
        <v>43405</v>
      </c>
      <c r="C18" s="21">
        <v>0.0459</v>
      </c>
      <c r="D18" s="22">
        <f t="shared" si="0"/>
        <v>963.371875</v>
      </c>
      <c r="E18" s="22"/>
      <c r="F18" s="22">
        <f>IF(C18="","",J17/($B$3-COUNTA($A$7:A18)+1))</f>
        <v>512.5</v>
      </c>
      <c r="G18" s="22">
        <f t="shared" si="1"/>
        <v>512.5</v>
      </c>
      <c r="H18" s="22">
        <f t="shared" si="2"/>
        <v>450.87187500000005</v>
      </c>
      <c r="I18" s="22">
        <f>SUM($E$8:E18,$F$8:F18,$H$8:H18)</f>
        <v>10535.347187500001</v>
      </c>
      <c r="J18" s="22">
        <f t="shared" si="3"/>
        <v>117362.5</v>
      </c>
    </row>
    <row r="19" spans="1:10" s="2" customFormat="1" ht="12">
      <c r="A19" s="19">
        <v>12</v>
      </c>
      <c r="B19" s="20">
        <f t="shared" si="4"/>
        <v>43435</v>
      </c>
      <c r="C19" s="21">
        <v>0.0459</v>
      </c>
      <c r="D19" s="22">
        <f t="shared" si="0"/>
        <v>961.4115625</v>
      </c>
      <c r="E19" s="22"/>
      <c r="F19" s="22">
        <f>IF(C19="","",J18/($B$3-COUNTA($A$7:A19)+1))</f>
        <v>512.5</v>
      </c>
      <c r="G19" s="22">
        <f t="shared" si="1"/>
        <v>512.5</v>
      </c>
      <c r="H19" s="22">
        <f t="shared" si="2"/>
        <v>448.9115625</v>
      </c>
      <c r="I19" s="22">
        <f>SUM($E$8:E19,$F$8:F19,$H$8:H19)</f>
        <v>11496.75875</v>
      </c>
      <c r="J19" s="22">
        <f t="shared" si="3"/>
        <v>116850</v>
      </c>
    </row>
    <row r="20" spans="1:10" s="2" customFormat="1" ht="12">
      <c r="A20" s="19">
        <v>13</v>
      </c>
      <c r="B20" s="20">
        <f t="shared" si="4"/>
        <v>43466</v>
      </c>
      <c r="C20" s="21">
        <v>0.0459</v>
      </c>
      <c r="D20" s="22">
        <f t="shared" si="0"/>
        <v>959.4512500000001</v>
      </c>
      <c r="E20" s="22"/>
      <c r="F20" s="22">
        <f>IF(C20="","",J19/($B$3-COUNTA($A$7:A20)+1))</f>
        <v>512.5</v>
      </c>
      <c r="G20" s="22">
        <f t="shared" si="1"/>
        <v>512.5</v>
      </c>
      <c r="H20" s="22">
        <f t="shared" si="2"/>
        <v>446.95125</v>
      </c>
      <c r="I20" s="22">
        <f>SUM($E$8:E20,$F$8:F20,$H$8:H20)</f>
        <v>12456.210000000001</v>
      </c>
      <c r="J20" s="22">
        <f t="shared" si="3"/>
        <v>116337.5</v>
      </c>
    </row>
    <row r="21" spans="1:10" s="2" customFormat="1" ht="12">
      <c r="A21" s="19">
        <v>14</v>
      </c>
      <c r="B21" s="20">
        <f t="shared" si="4"/>
        <v>43497</v>
      </c>
      <c r="C21" s="21"/>
      <c r="D21" s="22">
        <f t="shared" si="0"/>
      </c>
      <c r="E21" s="22"/>
      <c r="F21" s="22">
        <f>IF(C21="","",J20/($B$3-COUNTA($A$7:A21)+1))</f>
      </c>
      <c r="G21" s="22">
        <f t="shared" si="1"/>
        <v>0</v>
      </c>
      <c r="H21" s="22">
        <f t="shared" si="2"/>
        <v>0</v>
      </c>
      <c r="I21" s="22">
        <f>SUM($E$8:E21,$F$8:F21,$H$8:H21)</f>
        <v>12456.210000000001</v>
      </c>
      <c r="J21" s="22">
        <f t="shared" si="3"/>
        <v>116337.5</v>
      </c>
    </row>
    <row r="22" spans="1:10" s="2" customFormat="1" ht="12">
      <c r="A22" s="19">
        <v>15</v>
      </c>
      <c r="B22" s="20">
        <f t="shared" si="4"/>
        <v>43525</v>
      </c>
      <c r="C22" s="21"/>
      <c r="D22" s="22">
        <f t="shared" si="0"/>
      </c>
      <c r="E22" s="22"/>
      <c r="F22" s="22">
        <f>IF(C22="","",J21/($B$3-COUNTA($A$7:A22)+1))</f>
      </c>
      <c r="G22" s="22">
        <f t="shared" si="1"/>
        <v>0</v>
      </c>
      <c r="H22" s="22">
        <f t="shared" si="2"/>
        <v>0</v>
      </c>
      <c r="I22" s="22">
        <f>SUM($E$8:E22,$F$8:F22,$H$8:H22)</f>
        <v>12456.210000000001</v>
      </c>
      <c r="J22" s="22">
        <f t="shared" si="3"/>
        <v>116337.5</v>
      </c>
    </row>
    <row r="23" spans="1:10" s="2" customFormat="1" ht="12">
      <c r="A23" s="19">
        <v>16</v>
      </c>
      <c r="B23" s="20">
        <f t="shared" si="4"/>
        <v>43556</v>
      </c>
      <c r="C23" s="21"/>
      <c r="D23" s="22">
        <f t="shared" si="0"/>
      </c>
      <c r="E23" s="22"/>
      <c r="F23" s="22">
        <f>IF(C23="","",J22/($B$3-COUNTA($A$7:A23)+1))</f>
      </c>
      <c r="G23" s="22">
        <f t="shared" si="1"/>
        <v>0</v>
      </c>
      <c r="H23" s="22">
        <f t="shared" si="2"/>
        <v>0</v>
      </c>
      <c r="I23" s="22">
        <f>SUM($E$8:E23,$F$8:F23,$H$8:H23)</f>
        <v>12456.210000000001</v>
      </c>
      <c r="J23" s="22">
        <f t="shared" si="3"/>
        <v>116337.5</v>
      </c>
    </row>
    <row r="24" spans="1:10" s="2" customFormat="1" ht="12">
      <c r="A24" s="19">
        <v>17</v>
      </c>
      <c r="B24" s="20">
        <f t="shared" si="4"/>
        <v>43586</v>
      </c>
      <c r="C24" s="21"/>
      <c r="D24" s="22">
        <f t="shared" si="0"/>
      </c>
      <c r="E24" s="22"/>
      <c r="F24" s="22">
        <f>IF(C24="","",J23/($B$3-COUNTA($A$7:A24)+1))</f>
      </c>
      <c r="G24" s="22">
        <f t="shared" si="1"/>
        <v>0</v>
      </c>
      <c r="H24" s="22">
        <f t="shared" si="2"/>
        <v>0</v>
      </c>
      <c r="I24" s="22">
        <f>SUM($E$8:E24,$F$8:F24,$H$8:H24)</f>
        <v>12456.210000000001</v>
      </c>
      <c r="J24" s="22">
        <f t="shared" si="3"/>
        <v>116337.5</v>
      </c>
    </row>
    <row r="25" spans="1:10" s="2" customFormat="1" ht="12">
      <c r="A25" s="19">
        <v>18</v>
      </c>
      <c r="B25" s="20">
        <f t="shared" si="4"/>
        <v>43617</v>
      </c>
      <c r="C25" s="21"/>
      <c r="D25" s="22">
        <f t="shared" si="0"/>
      </c>
      <c r="E25" s="22"/>
      <c r="F25" s="22">
        <f>IF(C25="","",J24/($B$3-COUNTA($A$7:A25)+1))</f>
      </c>
      <c r="G25" s="22">
        <f t="shared" si="1"/>
        <v>0</v>
      </c>
      <c r="H25" s="22">
        <f t="shared" si="2"/>
        <v>0</v>
      </c>
      <c r="I25" s="22">
        <f>SUM($E$8:E25,$F$8:F25,$H$8:H25)</f>
        <v>12456.210000000001</v>
      </c>
      <c r="J25" s="22">
        <f t="shared" si="3"/>
        <v>116337.5</v>
      </c>
    </row>
    <row r="26" spans="1:10" s="2" customFormat="1" ht="12">
      <c r="A26" s="19">
        <v>19</v>
      </c>
      <c r="B26" s="20">
        <f t="shared" si="4"/>
        <v>43647</v>
      </c>
      <c r="C26" s="21"/>
      <c r="D26" s="22">
        <f t="shared" si="0"/>
      </c>
      <c r="E26" s="22"/>
      <c r="F26" s="22">
        <f>IF(C26="","",J25/($B$3-COUNTA($A$7:A26)+1))</f>
      </c>
      <c r="G26" s="22">
        <f t="shared" si="1"/>
        <v>0</v>
      </c>
      <c r="H26" s="22">
        <f t="shared" si="2"/>
        <v>0</v>
      </c>
      <c r="I26" s="22">
        <f>SUM($E$8:E26,$F$8:F26,$H$8:H26)</f>
        <v>12456.210000000001</v>
      </c>
      <c r="J26" s="22">
        <f t="shared" si="3"/>
        <v>116337.5</v>
      </c>
    </row>
    <row r="27" spans="1:10" s="2" customFormat="1" ht="12">
      <c r="A27" s="19">
        <v>20</v>
      </c>
      <c r="B27" s="20">
        <f t="shared" si="4"/>
        <v>43678</v>
      </c>
      <c r="C27" s="21"/>
      <c r="D27" s="22">
        <f t="shared" si="0"/>
      </c>
      <c r="E27" s="22"/>
      <c r="F27" s="22">
        <f>IF(C27="","",J26/($B$3-COUNTA($A$7:A27)+1))</f>
      </c>
      <c r="G27" s="22">
        <f t="shared" si="1"/>
        <v>0</v>
      </c>
      <c r="H27" s="22">
        <f t="shared" si="2"/>
        <v>0</v>
      </c>
      <c r="I27" s="22">
        <f>SUM($E$8:E27,$F$8:F27,$H$8:H27)</f>
        <v>12456.210000000001</v>
      </c>
      <c r="J27" s="22">
        <f t="shared" si="3"/>
        <v>116337.5</v>
      </c>
    </row>
    <row r="28" spans="1:10" s="2" customFormat="1" ht="12">
      <c r="A28" s="19">
        <v>21</v>
      </c>
      <c r="B28" s="20">
        <f t="shared" si="4"/>
        <v>43709</v>
      </c>
      <c r="C28" s="21"/>
      <c r="D28" s="22">
        <f t="shared" si="0"/>
      </c>
      <c r="E28" s="22"/>
      <c r="F28" s="22">
        <f>IF(C28="","",J27/($B$3-COUNTA($A$7:A28)+1))</f>
      </c>
      <c r="G28" s="22">
        <f t="shared" si="1"/>
        <v>0</v>
      </c>
      <c r="H28" s="22">
        <f t="shared" si="2"/>
        <v>0</v>
      </c>
      <c r="I28" s="22">
        <f>SUM($E$8:E28,$F$8:F28,$H$8:H28)</f>
        <v>12456.210000000001</v>
      </c>
      <c r="J28" s="22">
        <f t="shared" si="3"/>
        <v>116337.5</v>
      </c>
    </row>
    <row r="29" spans="1:10" s="2" customFormat="1" ht="12">
      <c r="A29" s="19">
        <v>22</v>
      </c>
      <c r="B29" s="20">
        <f t="shared" si="4"/>
        <v>43739</v>
      </c>
      <c r="C29" s="21"/>
      <c r="D29" s="22">
        <f t="shared" si="0"/>
      </c>
      <c r="E29" s="22"/>
      <c r="F29" s="22">
        <f>IF(C29="","",J28/($B$3-COUNTA($A$7:A29)+1))</f>
      </c>
      <c r="G29" s="22">
        <f t="shared" si="1"/>
        <v>0</v>
      </c>
      <c r="H29" s="22">
        <f t="shared" si="2"/>
        <v>0</v>
      </c>
      <c r="I29" s="22">
        <f>SUM($E$8:E29,$F$8:F29,$H$8:H29)</f>
        <v>12456.210000000001</v>
      </c>
      <c r="J29" s="22">
        <f t="shared" si="3"/>
        <v>116337.5</v>
      </c>
    </row>
    <row r="30" spans="1:10" s="2" customFormat="1" ht="12">
      <c r="A30" s="19">
        <v>23</v>
      </c>
      <c r="B30" s="20">
        <f t="shared" si="4"/>
        <v>43770</v>
      </c>
      <c r="C30" s="21"/>
      <c r="D30" s="22">
        <f t="shared" si="0"/>
      </c>
      <c r="E30" s="22"/>
      <c r="F30" s="22">
        <f>IF(C30="","",J29/($B$3-COUNTA($A$7:A30)+1))</f>
      </c>
      <c r="G30" s="22">
        <f t="shared" si="1"/>
        <v>0</v>
      </c>
      <c r="H30" s="22">
        <f t="shared" si="2"/>
        <v>0</v>
      </c>
      <c r="I30" s="22">
        <f>SUM($E$8:E30,$F$8:F30,$H$8:H30)</f>
        <v>12456.210000000001</v>
      </c>
      <c r="J30" s="22">
        <f t="shared" si="3"/>
        <v>116337.5</v>
      </c>
    </row>
    <row r="31" spans="1:10" s="2" customFormat="1" ht="12">
      <c r="A31" s="19">
        <v>24</v>
      </c>
      <c r="B31" s="20">
        <f t="shared" si="4"/>
        <v>43800</v>
      </c>
      <c r="C31" s="21"/>
      <c r="D31" s="22">
        <f t="shared" si="0"/>
      </c>
      <c r="E31" s="22"/>
      <c r="F31" s="22">
        <f>IF(C31="","",J30/($B$3-COUNTA($A$7:A31)+1))</f>
      </c>
      <c r="G31" s="22">
        <f t="shared" si="1"/>
        <v>0</v>
      </c>
      <c r="H31" s="22">
        <f t="shared" si="2"/>
        <v>0</v>
      </c>
      <c r="I31" s="22">
        <f>SUM($E$8:E31,$F$8:F31,$H$8:H31)</f>
        <v>12456.210000000001</v>
      </c>
      <c r="J31" s="22">
        <f t="shared" si="3"/>
        <v>116337.5</v>
      </c>
    </row>
    <row r="32" spans="1:10" s="2" customFormat="1" ht="12">
      <c r="A32" s="19">
        <v>25</v>
      </c>
      <c r="B32" s="20">
        <f t="shared" si="4"/>
        <v>43831</v>
      </c>
      <c r="C32" s="21"/>
      <c r="D32" s="22">
        <f t="shared" si="0"/>
      </c>
      <c r="E32" s="22"/>
      <c r="F32" s="22">
        <f>IF(C32="","",J31/($B$3-COUNTA($A$7:A32)+1))</f>
      </c>
      <c r="G32" s="22">
        <f t="shared" si="1"/>
        <v>0</v>
      </c>
      <c r="H32" s="22">
        <f t="shared" si="2"/>
        <v>0</v>
      </c>
      <c r="I32" s="22">
        <f>SUM($E$8:E32,$F$8:F32,$H$8:H32)</f>
        <v>12456.210000000001</v>
      </c>
      <c r="J32" s="22">
        <f t="shared" si="3"/>
        <v>116337.5</v>
      </c>
    </row>
    <row r="33" spans="1:10" s="2" customFormat="1" ht="12">
      <c r="A33" s="19">
        <v>26</v>
      </c>
      <c r="B33" s="20">
        <f t="shared" si="4"/>
        <v>43862</v>
      </c>
      <c r="C33" s="21"/>
      <c r="D33" s="22">
        <f t="shared" si="0"/>
      </c>
      <c r="E33" s="22"/>
      <c r="F33" s="22">
        <f>IF(C33="","",J32/($B$3-COUNTA($A$7:A33)+1))</f>
      </c>
      <c r="G33" s="22">
        <f t="shared" si="1"/>
        <v>0</v>
      </c>
      <c r="H33" s="22">
        <f t="shared" si="2"/>
        <v>0</v>
      </c>
      <c r="I33" s="22">
        <f>SUM($E$8:E33,$F$8:F33,$H$8:H33)</f>
        <v>12456.210000000001</v>
      </c>
      <c r="J33" s="22">
        <f t="shared" si="3"/>
        <v>116337.5</v>
      </c>
    </row>
    <row r="34" spans="1:10" s="2" customFormat="1" ht="12">
      <c r="A34" s="19">
        <v>27</v>
      </c>
      <c r="B34" s="20">
        <f t="shared" si="4"/>
        <v>43891</v>
      </c>
      <c r="C34" s="21"/>
      <c r="D34" s="22">
        <f t="shared" si="0"/>
      </c>
      <c r="E34" s="22"/>
      <c r="F34" s="22">
        <f>IF(C34="","",J33/($B$3-COUNTA($A$7:A34)+1))</f>
      </c>
      <c r="G34" s="22">
        <f t="shared" si="1"/>
        <v>0</v>
      </c>
      <c r="H34" s="22">
        <f t="shared" si="2"/>
        <v>0</v>
      </c>
      <c r="I34" s="22">
        <f>SUM($E$8:E34,$F$8:F34,$H$8:H34)</f>
        <v>12456.210000000001</v>
      </c>
      <c r="J34" s="22">
        <f t="shared" si="3"/>
        <v>116337.5</v>
      </c>
    </row>
    <row r="35" spans="1:10" s="2" customFormat="1" ht="12">
      <c r="A35" s="19">
        <v>28</v>
      </c>
      <c r="B35" s="20">
        <f t="shared" si="4"/>
        <v>43922</v>
      </c>
      <c r="C35" s="21"/>
      <c r="D35" s="22">
        <f t="shared" si="0"/>
      </c>
      <c r="E35" s="22"/>
      <c r="F35" s="22">
        <f>IF(C35="","",J34/($B$3-COUNTA($A$7:A35)+1))</f>
      </c>
      <c r="G35" s="22">
        <f t="shared" si="1"/>
        <v>0</v>
      </c>
      <c r="H35" s="22">
        <f t="shared" si="2"/>
        <v>0</v>
      </c>
      <c r="I35" s="22">
        <f>SUM($E$8:E35,$F$8:F35,$H$8:H35)</f>
        <v>12456.210000000001</v>
      </c>
      <c r="J35" s="22">
        <f t="shared" si="3"/>
        <v>116337.5</v>
      </c>
    </row>
    <row r="36" spans="1:10" s="2" customFormat="1" ht="12">
      <c r="A36" s="19">
        <v>29</v>
      </c>
      <c r="B36" s="20">
        <f t="shared" si="4"/>
        <v>43952</v>
      </c>
      <c r="C36" s="21"/>
      <c r="D36" s="22">
        <f t="shared" si="0"/>
      </c>
      <c r="E36" s="22"/>
      <c r="F36" s="22">
        <f>IF(C36="","",J35/($B$3-COUNTA($A$7:A36)+1))</f>
      </c>
      <c r="G36" s="22">
        <f t="shared" si="1"/>
        <v>0</v>
      </c>
      <c r="H36" s="22">
        <f t="shared" si="2"/>
        <v>0</v>
      </c>
      <c r="I36" s="22">
        <f>SUM($E$8:E36,$F$8:F36,$H$8:H36)</f>
        <v>12456.210000000001</v>
      </c>
      <c r="J36" s="22">
        <f t="shared" si="3"/>
        <v>116337.5</v>
      </c>
    </row>
    <row r="37" spans="1:10" s="2" customFormat="1" ht="12">
      <c r="A37" s="19">
        <v>30</v>
      </c>
      <c r="B37" s="20">
        <f t="shared" si="4"/>
        <v>43983</v>
      </c>
      <c r="C37" s="21"/>
      <c r="D37" s="22">
        <f t="shared" si="0"/>
      </c>
      <c r="E37" s="22"/>
      <c r="F37" s="22">
        <f>IF(C37="","",J36/($B$3-COUNTA($A$7:A37)+1))</f>
      </c>
      <c r="G37" s="22">
        <f t="shared" si="1"/>
        <v>0</v>
      </c>
      <c r="H37" s="22">
        <f t="shared" si="2"/>
        <v>0</v>
      </c>
      <c r="I37" s="22">
        <f>SUM($E$8:E37,$F$8:F37,$H$8:H37)</f>
        <v>12456.210000000001</v>
      </c>
      <c r="J37" s="22">
        <f t="shared" si="3"/>
        <v>116337.5</v>
      </c>
    </row>
    <row r="38" spans="1:10" s="2" customFormat="1" ht="12">
      <c r="A38" s="19">
        <v>31</v>
      </c>
      <c r="B38" s="20">
        <f t="shared" si="4"/>
        <v>44013</v>
      </c>
      <c r="C38" s="21"/>
      <c r="D38" s="22">
        <f t="shared" si="0"/>
      </c>
      <c r="E38" s="22"/>
      <c r="F38" s="22">
        <f>IF(C38="","",J37/($B$3-COUNTA($A$7:A38)+1))</f>
      </c>
      <c r="G38" s="22">
        <f t="shared" si="1"/>
        <v>0</v>
      </c>
      <c r="H38" s="22">
        <f t="shared" si="2"/>
        <v>0</v>
      </c>
      <c r="I38" s="22">
        <f>SUM($E$8:E38,$F$8:F38,$H$8:H38)</f>
        <v>12456.210000000001</v>
      </c>
      <c r="J38" s="22">
        <f t="shared" si="3"/>
        <v>116337.5</v>
      </c>
    </row>
    <row r="39" spans="1:10" s="2" customFormat="1" ht="12">
      <c r="A39" s="19">
        <v>32</v>
      </c>
      <c r="B39" s="20">
        <f t="shared" si="4"/>
        <v>44044</v>
      </c>
      <c r="C39" s="21"/>
      <c r="D39" s="22">
        <f t="shared" si="0"/>
      </c>
      <c r="E39" s="22"/>
      <c r="F39" s="22">
        <f>IF(C39="","",J38/($B$3-COUNTA($A$7:A39)+1))</f>
      </c>
      <c r="G39" s="22">
        <f t="shared" si="1"/>
        <v>0</v>
      </c>
      <c r="H39" s="22">
        <f t="shared" si="2"/>
        <v>0</v>
      </c>
      <c r="I39" s="22">
        <f>SUM($E$8:E39,$F$8:F39,$H$8:H39)</f>
        <v>12456.210000000001</v>
      </c>
      <c r="J39" s="22">
        <f t="shared" si="3"/>
        <v>116337.5</v>
      </c>
    </row>
    <row r="40" spans="1:10" s="2" customFormat="1" ht="12">
      <c r="A40" s="19">
        <v>33</v>
      </c>
      <c r="B40" s="20">
        <f t="shared" si="4"/>
        <v>44075</v>
      </c>
      <c r="C40" s="21"/>
      <c r="D40" s="22">
        <f aca="true" t="shared" si="5" ref="D40:D71">IF(C40="","",F40+H40)</f>
      </c>
      <c r="E40" s="22"/>
      <c r="F40" s="22">
        <f>IF(C40="","",J39/($B$3-COUNTA($A$7:A40)+1))</f>
      </c>
      <c r="G40" s="22">
        <f aca="true" t="shared" si="6" ref="G40:G71">SUM(E40:F40)</f>
        <v>0</v>
      </c>
      <c r="H40" s="22">
        <f aca="true" t="shared" si="7" ref="H40:H71">J39*C40/12</f>
        <v>0</v>
      </c>
      <c r="I40" s="22">
        <f>SUM($E$8:E40,$F$8:F40,$H$8:H40)</f>
        <v>12456.210000000001</v>
      </c>
      <c r="J40" s="22">
        <f aca="true" t="shared" si="8" ref="J40:J71">J39-SUM(E40:F40)</f>
        <v>116337.5</v>
      </c>
    </row>
    <row r="41" spans="1:10" s="2" customFormat="1" ht="12">
      <c r="A41" s="19">
        <v>34</v>
      </c>
      <c r="B41" s="20">
        <f aca="true" t="shared" si="9" ref="B41:B72">DATE(YEAR(B40),MONTH(B40)+1,DAY(B40))</f>
        <v>44105</v>
      </c>
      <c r="C41" s="21"/>
      <c r="D41" s="22">
        <f t="shared" si="5"/>
      </c>
      <c r="E41" s="22"/>
      <c r="F41" s="22">
        <f>IF(C41="","",J40/($B$3-COUNTA($A$7:A41)+1))</f>
      </c>
      <c r="G41" s="22">
        <f t="shared" si="6"/>
        <v>0</v>
      </c>
      <c r="H41" s="22">
        <f t="shared" si="7"/>
        <v>0</v>
      </c>
      <c r="I41" s="22">
        <f>SUM($E$8:E41,$F$8:F41,$H$8:H41)</f>
        <v>12456.210000000001</v>
      </c>
      <c r="J41" s="22">
        <f t="shared" si="8"/>
        <v>116337.5</v>
      </c>
    </row>
    <row r="42" spans="1:10" s="2" customFormat="1" ht="12">
      <c r="A42" s="19">
        <v>35</v>
      </c>
      <c r="B42" s="20">
        <f t="shared" si="9"/>
        <v>44136</v>
      </c>
      <c r="C42" s="21"/>
      <c r="D42" s="22">
        <f t="shared" si="5"/>
      </c>
      <c r="E42" s="22"/>
      <c r="F42" s="22">
        <f>IF(C42="","",J41/($B$3-COUNTA($A$7:A42)+1))</f>
      </c>
      <c r="G42" s="22">
        <f t="shared" si="6"/>
        <v>0</v>
      </c>
      <c r="H42" s="22">
        <f t="shared" si="7"/>
        <v>0</v>
      </c>
      <c r="I42" s="22">
        <f>SUM($E$8:E42,$F$8:F42,$H$8:H42)</f>
        <v>12456.210000000001</v>
      </c>
      <c r="J42" s="22">
        <f t="shared" si="8"/>
        <v>116337.5</v>
      </c>
    </row>
    <row r="43" spans="1:10" s="2" customFormat="1" ht="12">
      <c r="A43" s="19">
        <v>36</v>
      </c>
      <c r="B43" s="20">
        <f t="shared" si="9"/>
        <v>44166</v>
      </c>
      <c r="C43" s="21"/>
      <c r="D43" s="22">
        <f t="shared" si="5"/>
      </c>
      <c r="E43" s="22"/>
      <c r="F43" s="22">
        <f>IF(C43="","",J42/($B$3-COUNTA($A$7:A43)+1))</f>
      </c>
      <c r="G43" s="22">
        <f t="shared" si="6"/>
        <v>0</v>
      </c>
      <c r="H43" s="22">
        <f t="shared" si="7"/>
        <v>0</v>
      </c>
      <c r="I43" s="22">
        <f>SUM($E$8:E43,$F$8:F43,$H$8:H43)</f>
        <v>12456.210000000001</v>
      </c>
      <c r="J43" s="22">
        <f t="shared" si="8"/>
        <v>116337.5</v>
      </c>
    </row>
    <row r="44" spans="1:10" s="2" customFormat="1" ht="12">
      <c r="A44" s="19">
        <v>37</v>
      </c>
      <c r="B44" s="20">
        <f t="shared" si="9"/>
        <v>44197</v>
      </c>
      <c r="C44" s="21"/>
      <c r="D44" s="22">
        <f t="shared" si="5"/>
      </c>
      <c r="E44" s="22"/>
      <c r="F44" s="22">
        <f>IF(C44="","",J43/($B$3-COUNTA($A$7:A44)+1))</f>
      </c>
      <c r="G44" s="22">
        <f t="shared" si="6"/>
        <v>0</v>
      </c>
      <c r="H44" s="22">
        <f t="shared" si="7"/>
        <v>0</v>
      </c>
      <c r="I44" s="22">
        <f>SUM($E$8:E44,$F$8:F44,$H$8:H44)</f>
        <v>12456.210000000001</v>
      </c>
      <c r="J44" s="22">
        <f t="shared" si="8"/>
        <v>116337.5</v>
      </c>
    </row>
    <row r="45" spans="1:10" s="2" customFormat="1" ht="12">
      <c r="A45" s="19">
        <v>38</v>
      </c>
      <c r="B45" s="20">
        <f t="shared" si="9"/>
        <v>44228</v>
      </c>
      <c r="C45" s="21"/>
      <c r="D45" s="22">
        <f t="shared" si="5"/>
      </c>
      <c r="E45" s="23"/>
      <c r="F45" s="22">
        <f>IF(C45="","",J44/($B$3-COUNTA($A$7:A45)+1))</f>
      </c>
      <c r="G45" s="22">
        <f t="shared" si="6"/>
        <v>0</v>
      </c>
      <c r="H45" s="22">
        <f t="shared" si="7"/>
        <v>0</v>
      </c>
      <c r="I45" s="22">
        <f>SUM($E$8:E45,$F$8:F45,$H$8:H45)</f>
        <v>12456.210000000001</v>
      </c>
      <c r="J45" s="22">
        <f t="shared" si="8"/>
        <v>116337.5</v>
      </c>
    </row>
    <row r="46" spans="1:10" s="2" customFormat="1" ht="12">
      <c r="A46" s="19">
        <v>39</v>
      </c>
      <c r="B46" s="20">
        <f t="shared" si="9"/>
        <v>44256</v>
      </c>
      <c r="C46" s="21"/>
      <c r="D46" s="22">
        <f t="shared" si="5"/>
      </c>
      <c r="E46" s="22"/>
      <c r="F46" s="22">
        <f>IF(C46="","",J45/($B$3-COUNTA($A$7:A46)+1))</f>
      </c>
      <c r="G46" s="22">
        <f t="shared" si="6"/>
        <v>0</v>
      </c>
      <c r="H46" s="22">
        <f t="shared" si="7"/>
        <v>0</v>
      </c>
      <c r="I46" s="22">
        <f>SUM($E$8:E46,$F$8:F46,$H$8:H46)</f>
        <v>12456.210000000001</v>
      </c>
      <c r="J46" s="22">
        <f t="shared" si="8"/>
        <v>116337.5</v>
      </c>
    </row>
    <row r="47" spans="1:10" s="2" customFormat="1" ht="12">
      <c r="A47" s="19">
        <v>40</v>
      </c>
      <c r="B47" s="20">
        <f t="shared" si="9"/>
        <v>44287</v>
      </c>
      <c r="C47" s="21"/>
      <c r="D47" s="22">
        <f t="shared" si="5"/>
      </c>
      <c r="E47" s="22"/>
      <c r="F47" s="22">
        <f>IF(C47="","",J46/($B$3-COUNTA($A$7:A47)+1))</f>
      </c>
      <c r="G47" s="22">
        <f t="shared" si="6"/>
        <v>0</v>
      </c>
      <c r="H47" s="22">
        <f t="shared" si="7"/>
        <v>0</v>
      </c>
      <c r="I47" s="22">
        <f>SUM($E$8:E47,$F$8:F47,$H$8:H47)</f>
        <v>12456.210000000001</v>
      </c>
      <c r="J47" s="22">
        <f t="shared" si="8"/>
        <v>116337.5</v>
      </c>
    </row>
    <row r="48" spans="1:10" s="2" customFormat="1" ht="12">
      <c r="A48" s="19">
        <v>41</v>
      </c>
      <c r="B48" s="20">
        <f t="shared" si="9"/>
        <v>44317</v>
      </c>
      <c r="C48" s="21"/>
      <c r="D48" s="22">
        <f t="shared" si="5"/>
      </c>
      <c r="E48" s="22"/>
      <c r="F48" s="22">
        <f>IF(C48="","",J47/($B$3-COUNTA($A$7:A48)+1))</f>
      </c>
      <c r="G48" s="22">
        <f t="shared" si="6"/>
        <v>0</v>
      </c>
      <c r="H48" s="22">
        <f t="shared" si="7"/>
        <v>0</v>
      </c>
      <c r="I48" s="22">
        <f>SUM($E$8:E48,$F$8:F48,$H$8:H48)</f>
        <v>12456.210000000001</v>
      </c>
      <c r="J48" s="22">
        <f t="shared" si="8"/>
        <v>116337.5</v>
      </c>
    </row>
    <row r="49" spans="1:10" s="2" customFormat="1" ht="12">
      <c r="A49" s="19">
        <v>42</v>
      </c>
      <c r="B49" s="20">
        <f t="shared" si="9"/>
        <v>44348</v>
      </c>
      <c r="C49" s="21"/>
      <c r="D49" s="22">
        <f t="shared" si="5"/>
      </c>
      <c r="E49" s="22"/>
      <c r="F49" s="22">
        <f>IF(C49="","",J48/($B$3-COUNTA($A$7:A49)+1))</f>
      </c>
      <c r="G49" s="22">
        <f t="shared" si="6"/>
        <v>0</v>
      </c>
      <c r="H49" s="22">
        <f t="shared" si="7"/>
        <v>0</v>
      </c>
      <c r="I49" s="22">
        <f>SUM($E$8:E49,$F$8:F49,$H$8:H49)</f>
        <v>12456.210000000001</v>
      </c>
      <c r="J49" s="22">
        <f t="shared" si="8"/>
        <v>116337.5</v>
      </c>
    </row>
    <row r="50" spans="1:10" s="2" customFormat="1" ht="12">
      <c r="A50" s="19">
        <v>43</v>
      </c>
      <c r="B50" s="20">
        <f t="shared" si="9"/>
        <v>44378</v>
      </c>
      <c r="C50" s="21"/>
      <c r="D50" s="22">
        <f t="shared" si="5"/>
      </c>
      <c r="E50" s="22"/>
      <c r="F50" s="22">
        <f>IF(C50="","",J49/($B$3-COUNTA($A$7:A50)+1))</f>
      </c>
      <c r="G50" s="22">
        <f t="shared" si="6"/>
        <v>0</v>
      </c>
      <c r="H50" s="22">
        <f t="shared" si="7"/>
        <v>0</v>
      </c>
      <c r="I50" s="22">
        <f>SUM($E$8:E50,$F$8:F50,$H$8:H50)</f>
        <v>12456.210000000001</v>
      </c>
      <c r="J50" s="22">
        <f t="shared" si="8"/>
        <v>116337.5</v>
      </c>
    </row>
    <row r="51" spans="1:10" s="2" customFormat="1" ht="12">
      <c r="A51" s="19">
        <v>44</v>
      </c>
      <c r="B51" s="20">
        <f t="shared" si="9"/>
        <v>44409</v>
      </c>
      <c r="C51" s="21"/>
      <c r="D51" s="22">
        <f t="shared" si="5"/>
      </c>
      <c r="E51" s="22"/>
      <c r="F51" s="22">
        <f>IF(C51="","",J50/($B$3-COUNTA($A$7:A51)+1))</f>
      </c>
      <c r="G51" s="22">
        <f t="shared" si="6"/>
        <v>0</v>
      </c>
      <c r="H51" s="22">
        <f t="shared" si="7"/>
        <v>0</v>
      </c>
      <c r="I51" s="22">
        <f>SUM($E$8:E51,$F$8:F51,$H$8:H51)</f>
        <v>12456.210000000001</v>
      </c>
      <c r="J51" s="22">
        <f t="shared" si="8"/>
        <v>116337.5</v>
      </c>
    </row>
    <row r="52" spans="1:10" s="2" customFormat="1" ht="12">
      <c r="A52" s="19">
        <v>45</v>
      </c>
      <c r="B52" s="20">
        <f t="shared" si="9"/>
        <v>44440</v>
      </c>
      <c r="C52" s="21"/>
      <c r="D52" s="22">
        <f t="shared" si="5"/>
      </c>
      <c r="E52" s="22"/>
      <c r="F52" s="22">
        <f>IF(C52="","",J51/($B$3-COUNTA($A$7:A52)+1))</f>
      </c>
      <c r="G52" s="22">
        <f t="shared" si="6"/>
        <v>0</v>
      </c>
      <c r="H52" s="22">
        <f t="shared" si="7"/>
        <v>0</v>
      </c>
      <c r="I52" s="22">
        <f>SUM($E$8:E52,$F$8:F52,$H$8:H52)</f>
        <v>12456.210000000001</v>
      </c>
      <c r="J52" s="22">
        <f t="shared" si="8"/>
        <v>116337.5</v>
      </c>
    </row>
    <row r="53" spans="1:10" s="2" customFormat="1" ht="12">
      <c r="A53" s="19">
        <v>46</v>
      </c>
      <c r="B53" s="20">
        <f t="shared" si="9"/>
        <v>44470</v>
      </c>
      <c r="C53" s="21"/>
      <c r="D53" s="22">
        <f t="shared" si="5"/>
      </c>
      <c r="E53" s="22"/>
      <c r="F53" s="22">
        <f>IF(C53="","",J52/($B$3-COUNTA($A$7:A53)+1))</f>
      </c>
      <c r="G53" s="22">
        <f t="shared" si="6"/>
        <v>0</v>
      </c>
      <c r="H53" s="22">
        <f t="shared" si="7"/>
        <v>0</v>
      </c>
      <c r="I53" s="22">
        <f>SUM($E$8:E53,$F$8:F53,$H$8:H53)</f>
        <v>12456.210000000001</v>
      </c>
      <c r="J53" s="22">
        <f t="shared" si="8"/>
        <v>116337.5</v>
      </c>
    </row>
    <row r="54" spans="1:10" s="2" customFormat="1" ht="12">
      <c r="A54" s="19">
        <v>47</v>
      </c>
      <c r="B54" s="20">
        <f t="shared" si="9"/>
        <v>44501</v>
      </c>
      <c r="C54" s="21"/>
      <c r="D54" s="22">
        <f t="shared" si="5"/>
      </c>
      <c r="E54" s="22"/>
      <c r="F54" s="22">
        <f>IF(C54="","",J53/($B$3-COUNTA($A$7:A54)+1))</f>
      </c>
      <c r="G54" s="22">
        <f t="shared" si="6"/>
        <v>0</v>
      </c>
      <c r="H54" s="22">
        <f t="shared" si="7"/>
        <v>0</v>
      </c>
      <c r="I54" s="22">
        <f>SUM($E$8:E54,$F$8:F54,$H$8:H54)</f>
        <v>12456.210000000001</v>
      </c>
      <c r="J54" s="22">
        <f t="shared" si="8"/>
        <v>116337.5</v>
      </c>
    </row>
    <row r="55" spans="1:10" s="2" customFormat="1" ht="12">
      <c r="A55" s="19">
        <v>48</v>
      </c>
      <c r="B55" s="20">
        <f t="shared" si="9"/>
        <v>44531</v>
      </c>
      <c r="C55" s="21"/>
      <c r="D55" s="22">
        <f t="shared" si="5"/>
      </c>
      <c r="E55" s="22"/>
      <c r="F55" s="22">
        <f>IF(C55="","",J54/($B$3-COUNTA($A$7:A55)+1))</f>
      </c>
      <c r="G55" s="22">
        <f t="shared" si="6"/>
        <v>0</v>
      </c>
      <c r="H55" s="22">
        <f t="shared" si="7"/>
        <v>0</v>
      </c>
      <c r="I55" s="22">
        <f>SUM($E$8:E55,$F$8:F55,$H$8:H55)</f>
        <v>12456.210000000001</v>
      </c>
      <c r="J55" s="22">
        <f t="shared" si="8"/>
        <v>116337.5</v>
      </c>
    </row>
    <row r="56" spans="1:10" s="2" customFormat="1" ht="12">
      <c r="A56" s="19">
        <v>49</v>
      </c>
      <c r="B56" s="20">
        <f t="shared" si="9"/>
        <v>44562</v>
      </c>
      <c r="C56" s="21"/>
      <c r="D56" s="22">
        <f t="shared" si="5"/>
      </c>
      <c r="E56" s="22"/>
      <c r="F56" s="22">
        <f>IF(C56="","",J55/($B$3-COUNTA($A$7:A56)+1))</f>
      </c>
      <c r="G56" s="22">
        <f t="shared" si="6"/>
        <v>0</v>
      </c>
      <c r="H56" s="22">
        <f t="shared" si="7"/>
        <v>0</v>
      </c>
      <c r="I56" s="22">
        <f>SUM($E$8:E56,$F$8:F56,$H$8:H56)</f>
        <v>12456.210000000001</v>
      </c>
      <c r="J56" s="22">
        <f t="shared" si="8"/>
        <v>116337.5</v>
      </c>
    </row>
    <row r="57" spans="1:10" s="2" customFormat="1" ht="12">
      <c r="A57" s="19">
        <v>50</v>
      </c>
      <c r="B57" s="20">
        <f t="shared" si="9"/>
        <v>44593</v>
      </c>
      <c r="C57" s="21"/>
      <c r="D57" s="22">
        <f t="shared" si="5"/>
      </c>
      <c r="E57" s="22"/>
      <c r="F57" s="22">
        <f>IF(C57="","",J56/($B$3-COUNTA($A$7:A57)+1))</f>
      </c>
      <c r="G57" s="22">
        <f t="shared" si="6"/>
        <v>0</v>
      </c>
      <c r="H57" s="22">
        <f t="shared" si="7"/>
        <v>0</v>
      </c>
      <c r="I57" s="22">
        <f>SUM($E$8:E57,$F$8:F57,$H$8:H57)</f>
        <v>12456.210000000001</v>
      </c>
      <c r="J57" s="22">
        <f t="shared" si="8"/>
        <v>116337.5</v>
      </c>
    </row>
    <row r="58" spans="1:10" s="2" customFormat="1" ht="12">
      <c r="A58" s="19">
        <v>51</v>
      </c>
      <c r="B58" s="20">
        <f t="shared" si="9"/>
        <v>44621</v>
      </c>
      <c r="C58" s="21"/>
      <c r="D58" s="22">
        <f t="shared" si="5"/>
      </c>
      <c r="E58" s="22"/>
      <c r="F58" s="22">
        <f>IF(C58="","",J57/($B$3-COUNTA($A$7:A58)+1))</f>
      </c>
      <c r="G58" s="22">
        <f t="shared" si="6"/>
        <v>0</v>
      </c>
      <c r="H58" s="22">
        <f t="shared" si="7"/>
        <v>0</v>
      </c>
      <c r="I58" s="22">
        <f>SUM($E$8:E58,$F$8:F58,$H$8:H58)</f>
        <v>12456.210000000001</v>
      </c>
      <c r="J58" s="22">
        <f t="shared" si="8"/>
        <v>116337.5</v>
      </c>
    </row>
    <row r="59" spans="1:10" s="2" customFormat="1" ht="12">
      <c r="A59" s="19">
        <v>52</v>
      </c>
      <c r="B59" s="20">
        <f t="shared" si="9"/>
        <v>44652</v>
      </c>
      <c r="C59" s="21"/>
      <c r="D59" s="22">
        <f t="shared" si="5"/>
      </c>
      <c r="E59" s="22"/>
      <c r="F59" s="22">
        <f>IF(C59="","",J58/($B$3-COUNTA($A$7:A59)+1))</f>
      </c>
      <c r="G59" s="22">
        <f t="shared" si="6"/>
        <v>0</v>
      </c>
      <c r="H59" s="22">
        <f t="shared" si="7"/>
        <v>0</v>
      </c>
      <c r="I59" s="22">
        <f>SUM($E$8:E59,$F$8:F59,$H$8:H59)</f>
        <v>12456.210000000001</v>
      </c>
      <c r="J59" s="22">
        <f t="shared" si="8"/>
        <v>116337.5</v>
      </c>
    </row>
    <row r="60" spans="1:10" s="2" customFormat="1" ht="12">
      <c r="A60" s="19">
        <v>53</v>
      </c>
      <c r="B60" s="20">
        <f t="shared" si="9"/>
        <v>44682</v>
      </c>
      <c r="C60" s="21"/>
      <c r="D60" s="22">
        <f t="shared" si="5"/>
      </c>
      <c r="E60" s="22"/>
      <c r="F60" s="22">
        <f>IF(C60="","",J59/($B$3-COUNTA($A$7:A60)+1))</f>
      </c>
      <c r="G60" s="22">
        <f t="shared" si="6"/>
        <v>0</v>
      </c>
      <c r="H60" s="22">
        <f t="shared" si="7"/>
        <v>0</v>
      </c>
      <c r="I60" s="22">
        <f>SUM($E$8:E60,$F$8:F60,$H$8:H60)</f>
        <v>12456.210000000001</v>
      </c>
      <c r="J60" s="22">
        <f t="shared" si="8"/>
        <v>116337.5</v>
      </c>
    </row>
    <row r="61" spans="1:10" s="2" customFormat="1" ht="12">
      <c r="A61" s="19">
        <v>54</v>
      </c>
      <c r="B61" s="20">
        <f t="shared" si="9"/>
        <v>44713</v>
      </c>
      <c r="C61" s="21"/>
      <c r="D61" s="22">
        <f t="shared" si="5"/>
      </c>
      <c r="E61" s="22"/>
      <c r="F61" s="22">
        <f>IF(C61="","",J60/($B$3-COUNTA($A$7:A61)+1))</f>
      </c>
      <c r="G61" s="22">
        <f t="shared" si="6"/>
        <v>0</v>
      </c>
      <c r="H61" s="22">
        <f t="shared" si="7"/>
        <v>0</v>
      </c>
      <c r="I61" s="22">
        <f>SUM($E$8:E61,$F$8:F61,$H$8:H61)</f>
        <v>12456.210000000001</v>
      </c>
      <c r="J61" s="22">
        <f t="shared" si="8"/>
        <v>116337.5</v>
      </c>
    </row>
    <row r="62" spans="1:10" s="2" customFormat="1" ht="12">
      <c r="A62" s="19">
        <v>55</v>
      </c>
      <c r="B62" s="20">
        <f t="shared" si="9"/>
        <v>44743</v>
      </c>
      <c r="C62" s="21"/>
      <c r="D62" s="22">
        <f t="shared" si="5"/>
      </c>
      <c r="E62" s="22"/>
      <c r="F62" s="22">
        <f>IF(C62="","",J61/($B$3-COUNTA($A$7:A62)+1))</f>
      </c>
      <c r="G62" s="22">
        <f t="shared" si="6"/>
        <v>0</v>
      </c>
      <c r="H62" s="22">
        <f t="shared" si="7"/>
        <v>0</v>
      </c>
      <c r="I62" s="22">
        <f>SUM($E$8:E62,$F$8:F62,$H$8:H62)</f>
        <v>12456.210000000001</v>
      </c>
      <c r="J62" s="22">
        <f t="shared" si="8"/>
        <v>116337.5</v>
      </c>
    </row>
    <row r="63" spans="1:10" s="2" customFormat="1" ht="12">
      <c r="A63" s="19">
        <v>56</v>
      </c>
      <c r="B63" s="20">
        <f t="shared" si="9"/>
        <v>44774</v>
      </c>
      <c r="C63" s="21"/>
      <c r="D63" s="22">
        <f t="shared" si="5"/>
      </c>
      <c r="E63" s="22"/>
      <c r="F63" s="22">
        <f>IF(C63="","",J62/($B$3-COUNTA($A$7:A63)+1))</f>
      </c>
      <c r="G63" s="22">
        <f t="shared" si="6"/>
        <v>0</v>
      </c>
      <c r="H63" s="22">
        <f t="shared" si="7"/>
        <v>0</v>
      </c>
      <c r="I63" s="22">
        <f>SUM($E$8:E63,$F$8:F63,$H$8:H63)</f>
        <v>12456.210000000001</v>
      </c>
      <c r="J63" s="22">
        <f t="shared" si="8"/>
        <v>116337.5</v>
      </c>
    </row>
    <row r="64" spans="1:10" s="2" customFormat="1" ht="12">
      <c r="A64" s="19">
        <v>57</v>
      </c>
      <c r="B64" s="20">
        <f t="shared" si="9"/>
        <v>44805</v>
      </c>
      <c r="C64" s="21"/>
      <c r="D64" s="22">
        <f t="shared" si="5"/>
      </c>
      <c r="E64" s="22"/>
      <c r="F64" s="22">
        <f>IF(C64="","",J63/($B$3-COUNTA($A$7:A64)+1))</f>
      </c>
      <c r="G64" s="22">
        <f t="shared" si="6"/>
        <v>0</v>
      </c>
      <c r="H64" s="22">
        <f t="shared" si="7"/>
        <v>0</v>
      </c>
      <c r="I64" s="22">
        <f>SUM($E$8:E64,$F$8:F64,$H$8:H64)</f>
        <v>12456.210000000001</v>
      </c>
      <c r="J64" s="22">
        <f t="shared" si="8"/>
        <v>116337.5</v>
      </c>
    </row>
    <row r="65" spans="1:10" s="2" customFormat="1" ht="12">
      <c r="A65" s="19">
        <v>58</v>
      </c>
      <c r="B65" s="20">
        <f t="shared" si="9"/>
        <v>44835</v>
      </c>
      <c r="C65" s="21"/>
      <c r="D65" s="22">
        <f t="shared" si="5"/>
      </c>
      <c r="E65" s="22"/>
      <c r="F65" s="22">
        <f>IF(C65="","",J64/($B$3-COUNTA($A$7:A65)+1))</f>
      </c>
      <c r="G65" s="22">
        <f t="shared" si="6"/>
        <v>0</v>
      </c>
      <c r="H65" s="22">
        <f t="shared" si="7"/>
        <v>0</v>
      </c>
      <c r="I65" s="22">
        <f>SUM($E$8:E65,$F$8:F65,$H$8:H65)</f>
        <v>12456.210000000001</v>
      </c>
      <c r="J65" s="22">
        <f t="shared" si="8"/>
        <v>116337.5</v>
      </c>
    </row>
    <row r="66" spans="1:10" s="2" customFormat="1" ht="12">
      <c r="A66" s="19">
        <v>59</v>
      </c>
      <c r="B66" s="20">
        <f t="shared" si="9"/>
        <v>44866</v>
      </c>
      <c r="C66" s="21"/>
      <c r="D66" s="22">
        <f t="shared" si="5"/>
      </c>
      <c r="E66" s="22"/>
      <c r="F66" s="22">
        <f>IF(C66="","",J65/($B$3-COUNTA($A$7:A66)+1))</f>
      </c>
      <c r="G66" s="22">
        <f t="shared" si="6"/>
        <v>0</v>
      </c>
      <c r="H66" s="22">
        <f t="shared" si="7"/>
        <v>0</v>
      </c>
      <c r="I66" s="22">
        <f>SUM($E$8:E66,$F$8:F66,$H$8:H66)</f>
        <v>12456.210000000001</v>
      </c>
      <c r="J66" s="22">
        <f t="shared" si="8"/>
        <v>116337.5</v>
      </c>
    </row>
    <row r="67" spans="1:10" s="2" customFormat="1" ht="12">
      <c r="A67" s="19">
        <v>60</v>
      </c>
      <c r="B67" s="20">
        <f t="shared" si="9"/>
        <v>44896</v>
      </c>
      <c r="C67" s="21"/>
      <c r="D67" s="22">
        <f t="shared" si="5"/>
      </c>
      <c r="E67" s="22"/>
      <c r="F67" s="22">
        <f>IF(C67="","",J66/($B$3-COUNTA($A$7:A67)+1))</f>
      </c>
      <c r="G67" s="22">
        <f t="shared" si="6"/>
        <v>0</v>
      </c>
      <c r="H67" s="22">
        <f t="shared" si="7"/>
        <v>0</v>
      </c>
      <c r="I67" s="22">
        <f>SUM($E$8:E67,$F$8:F67,$H$8:H67)</f>
        <v>12456.210000000001</v>
      </c>
      <c r="J67" s="22">
        <f t="shared" si="8"/>
        <v>116337.5</v>
      </c>
    </row>
    <row r="68" spans="1:10" s="2" customFormat="1" ht="12">
      <c r="A68" s="19">
        <v>61</v>
      </c>
      <c r="B68" s="20">
        <f t="shared" si="9"/>
        <v>44927</v>
      </c>
      <c r="C68" s="21"/>
      <c r="D68" s="22">
        <f t="shared" si="5"/>
      </c>
      <c r="E68" s="22"/>
      <c r="F68" s="22">
        <f>IF(C68="","",J67/($B$3-COUNTA($A$7:A68)+1))</f>
      </c>
      <c r="G68" s="22">
        <f t="shared" si="6"/>
        <v>0</v>
      </c>
      <c r="H68" s="22">
        <f t="shared" si="7"/>
        <v>0</v>
      </c>
      <c r="I68" s="22">
        <f>SUM($E$8:E68,$F$8:F68,$H$8:H68)</f>
        <v>12456.210000000001</v>
      </c>
      <c r="J68" s="22">
        <f t="shared" si="8"/>
        <v>116337.5</v>
      </c>
    </row>
    <row r="69" spans="1:10" s="2" customFormat="1" ht="12">
      <c r="A69" s="19">
        <v>62</v>
      </c>
      <c r="B69" s="20">
        <f t="shared" si="9"/>
        <v>44958</v>
      </c>
      <c r="C69" s="21"/>
      <c r="D69" s="22">
        <f t="shared" si="5"/>
      </c>
      <c r="E69" s="22"/>
      <c r="F69" s="22">
        <f>IF(C69="","",J68/($B$3-COUNTA($A$7:A69)+1))</f>
      </c>
      <c r="G69" s="22">
        <f t="shared" si="6"/>
        <v>0</v>
      </c>
      <c r="H69" s="22">
        <f t="shared" si="7"/>
        <v>0</v>
      </c>
      <c r="I69" s="22">
        <f>SUM($E$8:E69,$F$8:F69,$H$8:H69)</f>
        <v>12456.210000000001</v>
      </c>
      <c r="J69" s="22">
        <f t="shared" si="8"/>
        <v>116337.5</v>
      </c>
    </row>
    <row r="70" spans="1:10" s="2" customFormat="1" ht="12">
      <c r="A70" s="19">
        <v>63</v>
      </c>
      <c r="B70" s="20">
        <f t="shared" si="9"/>
        <v>44986</v>
      </c>
      <c r="C70" s="21"/>
      <c r="D70" s="22">
        <f t="shared" si="5"/>
      </c>
      <c r="E70" s="22"/>
      <c r="F70" s="22">
        <f>IF(C70="","",J69/($B$3-COUNTA($A$7:A70)+1))</f>
      </c>
      <c r="G70" s="22">
        <f t="shared" si="6"/>
        <v>0</v>
      </c>
      <c r="H70" s="22">
        <f t="shared" si="7"/>
        <v>0</v>
      </c>
      <c r="I70" s="22">
        <f>SUM($E$8:E70,$F$8:F70,$H$8:H70)</f>
        <v>12456.210000000001</v>
      </c>
      <c r="J70" s="22">
        <f t="shared" si="8"/>
        <v>116337.5</v>
      </c>
    </row>
    <row r="71" spans="1:10" s="2" customFormat="1" ht="12">
      <c r="A71" s="19">
        <v>64</v>
      </c>
      <c r="B71" s="20">
        <f t="shared" si="9"/>
        <v>45017</v>
      </c>
      <c r="C71" s="21"/>
      <c r="D71" s="22">
        <f t="shared" si="5"/>
      </c>
      <c r="E71" s="22"/>
      <c r="F71" s="22">
        <f>IF(C71="","",J70/($B$3-COUNTA($A$7:A71)+1))</f>
      </c>
      <c r="G71" s="22">
        <f t="shared" si="6"/>
        <v>0</v>
      </c>
      <c r="H71" s="22">
        <f t="shared" si="7"/>
        <v>0</v>
      </c>
      <c r="I71" s="22">
        <f>SUM($E$8:E71,$F$8:F71,$H$8:H71)</f>
        <v>12456.210000000001</v>
      </c>
      <c r="J71" s="22">
        <f t="shared" si="8"/>
        <v>116337.5</v>
      </c>
    </row>
    <row r="72" spans="1:10" s="2" customFormat="1" ht="12">
      <c r="A72" s="19">
        <v>65</v>
      </c>
      <c r="B72" s="20">
        <f t="shared" si="9"/>
        <v>45047</v>
      </c>
      <c r="C72" s="21"/>
      <c r="D72" s="22">
        <f aca="true" t="shared" si="10" ref="D72:D103">IF(C72="","",F72+H72)</f>
      </c>
      <c r="E72" s="22"/>
      <c r="F72" s="22">
        <f>IF(C72="","",J71/($B$3-COUNTA($A$7:A72)+1))</f>
      </c>
      <c r="G72" s="22">
        <f aca="true" t="shared" si="11" ref="G72:G103">SUM(E72:F72)</f>
        <v>0</v>
      </c>
      <c r="H72" s="22">
        <f aca="true" t="shared" si="12" ref="H72:H94">J71*C72/12</f>
        <v>0</v>
      </c>
      <c r="I72" s="22">
        <f>SUM($E$8:E72,$F$8:F72,$H$8:H72)</f>
        <v>12456.210000000001</v>
      </c>
      <c r="J72" s="22">
        <f aca="true" t="shared" si="13" ref="J72:J94">J71-SUM(E72:F72)</f>
        <v>116337.5</v>
      </c>
    </row>
    <row r="73" spans="1:10" s="2" customFormat="1" ht="12">
      <c r="A73" s="19">
        <v>66</v>
      </c>
      <c r="B73" s="20">
        <f aca="true" t="shared" si="14" ref="B73:B94">DATE(YEAR(B72),MONTH(B72)+1,DAY(B72))</f>
        <v>45078</v>
      </c>
      <c r="C73" s="21"/>
      <c r="D73" s="22">
        <f t="shared" si="10"/>
      </c>
      <c r="E73" s="22"/>
      <c r="F73" s="22">
        <f>IF(C73="","",J72/($B$3-COUNTA($A$7:A73)+1))</f>
      </c>
      <c r="G73" s="22">
        <f t="shared" si="11"/>
        <v>0</v>
      </c>
      <c r="H73" s="22">
        <f t="shared" si="12"/>
        <v>0</v>
      </c>
      <c r="I73" s="22">
        <f>SUM($E$8:E73,$F$8:F73,$H$8:H73)</f>
        <v>12456.210000000001</v>
      </c>
      <c r="J73" s="22">
        <f t="shared" si="13"/>
        <v>116337.5</v>
      </c>
    </row>
    <row r="74" spans="1:10" s="2" customFormat="1" ht="12">
      <c r="A74" s="19">
        <v>67</v>
      </c>
      <c r="B74" s="20">
        <f t="shared" si="14"/>
        <v>45108</v>
      </c>
      <c r="C74" s="21"/>
      <c r="D74" s="22">
        <f t="shared" si="10"/>
      </c>
      <c r="E74" s="22"/>
      <c r="F74" s="22">
        <f>IF(C74="","",J73/($B$3-COUNTA($A$7:A74)+1))</f>
      </c>
      <c r="G74" s="22">
        <f t="shared" si="11"/>
        <v>0</v>
      </c>
      <c r="H74" s="22">
        <f t="shared" si="12"/>
        <v>0</v>
      </c>
      <c r="I74" s="22">
        <f>SUM($E$8:E74,$F$8:F74,$H$8:H74)</f>
        <v>12456.210000000001</v>
      </c>
      <c r="J74" s="22">
        <f t="shared" si="13"/>
        <v>116337.5</v>
      </c>
    </row>
    <row r="75" spans="1:10" s="2" customFormat="1" ht="12">
      <c r="A75" s="19">
        <v>68</v>
      </c>
      <c r="B75" s="20">
        <f t="shared" si="14"/>
        <v>45139</v>
      </c>
      <c r="C75" s="21"/>
      <c r="D75" s="22">
        <f t="shared" si="10"/>
      </c>
      <c r="E75" s="22"/>
      <c r="F75" s="22">
        <f>IF(C75="","",J74/($B$3-COUNTA($A$7:A75)+1))</f>
      </c>
      <c r="G75" s="22">
        <f t="shared" si="11"/>
        <v>0</v>
      </c>
      <c r="H75" s="22">
        <f t="shared" si="12"/>
        <v>0</v>
      </c>
      <c r="I75" s="22">
        <f>SUM($E$8:E75,$F$8:F75,$H$8:H75)</f>
        <v>12456.210000000001</v>
      </c>
      <c r="J75" s="22">
        <f t="shared" si="13"/>
        <v>116337.5</v>
      </c>
    </row>
    <row r="76" spans="1:10" s="2" customFormat="1" ht="12">
      <c r="A76" s="19">
        <v>69</v>
      </c>
      <c r="B76" s="20">
        <f t="shared" si="14"/>
        <v>45170</v>
      </c>
      <c r="C76" s="21"/>
      <c r="D76" s="22">
        <f t="shared" si="10"/>
      </c>
      <c r="E76" s="22"/>
      <c r="F76" s="22">
        <f>IF(C76="","",J75/($B$3-COUNTA($A$7:A76)+1))</f>
      </c>
      <c r="G76" s="22">
        <f t="shared" si="11"/>
        <v>0</v>
      </c>
      <c r="H76" s="22">
        <f t="shared" si="12"/>
        <v>0</v>
      </c>
      <c r="I76" s="22">
        <f>SUM($E$8:E76,$F$8:F76,$H$8:H76)</f>
        <v>12456.210000000001</v>
      </c>
      <c r="J76" s="22">
        <f t="shared" si="13"/>
        <v>116337.5</v>
      </c>
    </row>
    <row r="77" spans="1:10" s="2" customFormat="1" ht="12">
      <c r="A77" s="19">
        <v>70</v>
      </c>
      <c r="B77" s="20">
        <f t="shared" si="14"/>
        <v>45200</v>
      </c>
      <c r="C77" s="21"/>
      <c r="D77" s="22">
        <f t="shared" si="10"/>
      </c>
      <c r="E77" s="22"/>
      <c r="F77" s="22">
        <f>IF(C77="","",J76/($B$3-COUNTA($A$7:A77)+1))</f>
      </c>
      <c r="G77" s="22">
        <f t="shared" si="11"/>
        <v>0</v>
      </c>
      <c r="H77" s="22">
        <f t="shared" si="12"/>
        <v>0</v>
      </c>
      <c r="I77" s="22">
        <f>SUM($E$8:E77,$F$8:F77,$H$8:H77)</f>
        <v>12456.210000000001</v>
      </c>
      <c r="J77" s="22">
        <f t="shared" si="13"/>
        <v>116337.5</v>
      </c>
    </row>
    <row r="78" spans="1:10" s="2" customFormat="1" ht="12">
      <c r="A78" s="19">
        <v>71</v>
      </c>
      <c r="B78" s="20">
        <f t="shared" si="14"/>
        <v>45231</v>
      </c>
      <c r="C78" s="21"/>
      <c r="D78" s="22">
        <f t="shared" si="10"/>
      </c>
      <c r="E78" s="22"/>
      <c r="F78" s="22">
        <f>IF(C78="","",J77/($B$3-COUNTA($A$7:A78)+1))</f>
      </c>
      <c r="G78" s="22">
        <f t="shared" si="11"/>
        <v>0</v>
      </c>
      <c r="H78" s="22">
        <f t="shared" si="12"/>
        <v>0</v>
      </c>
      <c r="I78" s="22">
        <f>SUM($E$8:E78,$F$8:F78,$H$8:H78)</f>
        <v>12456.210000000001</v>
      </c>
      <c r="J78" s="22">
        <f t="shared" si="13"/>
        <v>116337.5</v>
      </c>
    </row>
    <row r="79" spans="1:10" s="2" customFormat="1" ht="12">
      <c r="A79" s="19">
        <v>72</v>
      </c>
      <c r="B79" s="20">
        <f t="shared" si="14"/>
        <v>45261</v>
      </c>
      <c r="C79" s="21"/>
      <c r="D79" s="22">
        <f t="shared" si="10"/>
      </c>
      <c r="E79" s="22"/>
      <c r="F79" s="22">
        <f>IF(C79="","",J78/($B$3-COUNTA($A$7:A79)+1))</f>
      </c>
      <c r="G79" s="22">
        <f t="shared" si="11"/>
        <v>0</v>
      </c>
      <c r="H79" s="22">
        <f t="shared" si="12"/>
        <v>0</v>
      </c>
      <c r="I79" s="22">
        <f>SUM($E$8:E79,$F$8:F79,$H$8:H79)</f>
        <v>12456.210000000001</v>
      </c>
      <c r="J79" s="22">
        <f t="shared" si="13"/>
        <v>116337.5</v>
      </c>
    </row>
    <row r="80" spans="1:10" s="2" customFormat="1" ht="12">
      <c r="A80" s="19">
        <v>73</v>
      </c>
      <c r="B80" s="20">
        <f t="shared" si="14"/>
        <v>45292</v>
      </c>
      <c r="C80" s="21"/>
      <c r="D80" s="22">
        <f t="shared" si="10"/>
      </c>
      <c r="E80" s="22"/>
      <c r="F80" s="22">
        <f>IF(C80="","",J79/($B$3-COUNTA($A$7:A80)+1))</f>
      </c>
      <c r="G80" s="22">
        <f t="shared" si="11"/>
        <v>0</v>
      </c>
      <c r="H80" s="22">
        <f t="shared" si="12"/>
        <v>0</v>
      </c>
      <c r="I80" s="22">
        <f>SUM($E$8:E80,$F$8:F80,$H$8:H80)</f>
        <v>12456.210000000001</v>
      </c>
      <c r="J80" s="22">
        <f t="shared" si="13"/>
        <v>116337.5</v>
      </c>
    </row>
    <row r="81" spans="1:10" s="2" customFormat="1" ht="12">
      <c r="A81" s="19">
        <v>74</v>
      </c>
      <c r="B81" s="20">
        <f t="shared" si="14"/>
        <v>45323</v>
      </c>
      <c r="C81" s="21"/>
      <c r="D81" s="22">
        <f t="shared" si="10"/>
      </c>
      <c r="E81" s="22"/>
      <c r="F81" s="22">
        <f>IF(C81="","",J80/($B$3-COUNTA($A$7:A81)+1))</f>
      </c>
      <c r="G81" s="22">
        <f t="shared" si="11"/>
        <v>0</v>
      </c>
      <c r="H81" s="22">
        <f t="shared" si="12"/>
        <v>0</v>
      </c>
      <c r="I81" s="22">
        <f>SUM($E$8:E81,$F$8:F81,$H$8:H81)</f>
        <v>12456.210000000001</v>
      </c>
      <c r="J81" s="22">
        <f t="shared" si="13"/>
        <v>116337.5</v>
      </c>
    </row>
    <row r="82" spans="1:10" s="2" customFormat="1" ht="12">
      <c r="A82" s="19">
        <v>75</v>
      </c>
      <c r="B82" s="20">
        <f t="shared" si="14"/>
        <v>45352</v>
      </c>
      <c r="C82" s="21"/>
      <c r="D82" s="22">
        <f t="shared" si="10"/>
      </c>
      <c r="E82" s="22"/>
      <c r="F82" s="22">
        <f>IF(C82="","",J81/($B$3-COUNTA($A$7:A82)+1))</f>
      </c>
      <c r="G82" s="22">
        <f t="shared" si="11"/>
        <v>0</v>
      </c>
      <c r="H82" s="22">
        <f t="shared" si="12"/>
        <v>0</v>
      </c>
      <c r="I82" s="22">
        <f>SUM($E$8:E82,$F$8:F82,$H$8:H82)</f>
        <v>12456.210000000001</v>
      </c>
      <c r="J82" s="22">
        <f t="shared" si="13"/>
        <v>116337.5</v>
      </c>
    </row>
    <row r="83" spans="1:10" s="2" customFormat="1" ht="12">
      <c r="A83" s="19">
        <v>76</v>
      </c>
      <c r="B83" s="20">
        <f t="shared" si="14"/>
        <v>45383</v>
      </c>
      <c r="C83" s="21"/>
      <c r="D83" s="22">
        <f t="shared" si="10"/>
      </c>
      <c r="E83" s="22"/>
      <c r="F83" s="22">
        <f>IF(C83="","",J82/($B$3-COUNTA($A$7:A83)+1))</f>
      </c>
      <c r="G83" s="22">
        <f t="shared" si="11"/>
        <v>0</v>
      </c>
      <c r="H83" s="22">
        <f t="shared" si="12"/>
        <v>0</v>
      </c>
      <c r="I83" s="22">
        <f>SUM($E$8:E83,$F$8:F83,$H$8:H83)</f>
        <v>12456.210000000001</v>
      </c>
      <c r="J83" s="22">
        <f t="shared" si="13"/>
        <v>116337.5</v>
      </c>
    </row>
    <row r="84" spans="1:10" s="2" customFormat="1" ht="12">
      <c r="A84" s="19">
        <v>77</v>
      </c>
      <c r="B84" s="20">
        <f t="shared" si="14"/>
        <v>45413</v>
      </c>
      <c r="C84" s="21"/>
      <c r="D84" s="22">
        <f t="shared" si="10"/>
      </c>
      <c r="E84" s="22"/>
      <c r="F84" s="22">
        <f>IF(C84="","",J83/($B$3-COUNTA($A$7:A84)+1))</f>
      </c>
      <c r="G84" s="22">
        <f t="shared" si="11"/>
        <v>0</v>
      </c>
      <c r="H84" s="22">
        <f t="shared" si="12"/>
        <v>0</v>
      </c>
      <c r="I84" s="22">
        <f>SUM($E$8:E84,$F$8:F84,$H$8:H84)</f>
        <v>12456.210000000001</v>
      </c>
      <c r="J84" s="22">
        <f t="shared" si="13"/>
        <v>116337.5</v>
      </c>
    </row>
    <row r="85" spans="1:10" s="2" customFormat="1" ht="12">
      <c r="A85" s="19">
        <v>78</v>
      </c>
      <c r="B85" s="20">
        <f t="shared" si="14"/>
        <v>45444</v>
      </c>
      <c r="C85" s="21"/>
      <c r="D85" s="22">
        <f t="shared" si="10"/>
      </c>
      <c r="E85" s="22"/>
      <c r="F85" s="22">
        <f>IF(C85="","",J84/($B$3-COUNTA($A$7:A85)+1))</f>
      </c>
      <c r="G85" s="22">
        <f t="shared" si="11"/>
        <v>0</v>
      </c>
      <c r="H85" s="22">
        <f t="shared" si="12"/>
        <v>0</v>
      </c>
      <c r="I85" s="22">
        <f>SUM($E$8:E85,$F$8:F85,$H$8:H85)</f>
        <v>12456.210000000001</v>
      </c>
      <c r="J85" s="22">
        <f t="shared" si="13"/>
        <v>116337.5</v>
      </c>
    </row>
    <row r="86" spans="1:10" s="2" customFormat="1" ht="12">
      <c r="A86" s="19">
        <v>79</v>
      </c>
      <c r="B86" s="20">
        <f t="shared" si="14"/>
        <v>45474</v>
      </c>
      <c r="C86" s="21"/>
      <c r="D86" s="22">
        <f t="shared" si="10"/>
      </c>
      <c r="E86" s="22"/>
      <c r="F86" s="22">
        <f>IF(C86="","",J85/($B$3-COUNTA($A$7:A86)+1))</f>
      </c>
      <c r="G86" s="22">
        <f t="shared" si="11"/>
        <v>0</v>
      </c>
      <c r="H86" s="22">
        <f t="shared" si="12"/>
        <v>0</v>
      </c>
      <c r="I86" s="22">
        <f>SUM($E$8:E86,$F$8:F86,$H$8:H86)</f>
        <v>12456.210000000001</v>
      </c>
      <c r="J86" s="22">
        <f t="shared" si="13"/>
        <v>116337.5</v>
      </c>
    </row>
    <row r="87" spans="1:10" s="2" customFormat="1" ht="12">
      <c r="A87" s="19">
        <v>80</v>
      </c>
      <c r="B87" s="20">
        <f t="shared" si="14"/>
        <v>45505</v>
      </c>
      <c r="C87" s="21"/>
      <c r="D87" s="22">
        <f t="shared" si="10"/>
      </c>
      <c r="E87" s="22"/>
      <c r="F87" s="22">
        <f>IF(C87="","",J86/($B$3-COUNTA($A$7:A87)+1))</f>
      </c>
      <c r="G87" s="22">
        <f t="shared" si="11"/>
        <v>0</v>
      </c>
      <c r="H87" s="22">
        <f t="shared" si="12"/>
        <v>0</v>
      </c>
      <c r="I87" s="22">
        <f>SUM($E$8:E87,$F$8:F87,$H$8:H87)</f>
        <v>12456.210000000001</v>
      </c>
      <c r="J87" s="22">
        <f t="shared" si="13"/>
        <v>116337.5</v>
      </c>
    </row>
    <row r="88" spans="1:10" s="2" customFormat="1" ht="12">
      <c r="A88" s="19">
        <v>81</v>
      </c>
      <c r="B88" s="20">
        <f t="shared" si="14"/>
        <v>45536</v>
      </c>
      <c r="C88" s="21"/>
      <c r="D88" s="22">
        <f t="shared" si="10"/>
      </c>
      <c r="E88" s="22"/>
      <c r="F88" s="22">
        <f>IF(C88="","",J87/($B$3-COUNTA($A$7:A88)+1))</f>
      </c>
      <c r="G88" s="22">
        <f t="shared" si="11"/>
        <v>0</v>
      </c>
      <c r="H88" s="22">
        <f t="shared" si="12"/>
        <v>0</v>
      </c>
      <c r="I88" s="22">
        <f>SUM($E$8:E88,$F$8:F88,$H$8:H88)</f>
        <v>12456.210000000001</v>
      </c>
      <c r="J88" s="22">
        <f t="shared" si="13"/>
        <v>116337.5</v>
      </c>
    </row>
    <row r="89" spans="1:10" s="2" customFormat="1" ht="12">
      <c r="A89" s="19">
        <v>82</v>
      </c>
      <c r="B89" s="20">
        <f t="shared" si="14"/>
        <v>45566</v>
      </c>
      <c r="C89" s="21"/>
      <c r="D89" s="22">
        <f t="shared" si="10"/>
      </c>
      <c r="E89" s="22"/>
      <c r="F89" s="22">
        <f>IF(C89="","",J88/($B$3-COUNTA($A$7:A89)+1))</f>
      </c>
      <c r="G89" s="22">
        <f t="shared" si="11"/>
        <v>0</v>
      </c>
      <c r="H89" s="22">
        <f t="shared" si="12"/>
        <v>0</v>
      </c>
      <c r="I89" s="22">
        <f>SUM($E$8:E89,$F$8:F89,$H$8:H89)</f>
        <v>12456.210000000001</v>
      </c>
      <c r="J89" s="22">
        <f t="shared" si="13"/>
        <v>116337.5</v>
      </c>
    </row>
    <row r="90" spans="1:10" s="2" customFormat="1" ht="12">
      <c r="A90" s="19">
        <v>83</v>
      </c>
      <c r="B90" s="20">
        <f t="shared" si="14"/>
        <v>45597</v>
      </c>
      <c r="C90" s="21"/>
      <c r="D90" s="22">
        <f t="shared" si="10"/>
      </c>
      <c r="E90" s="22"/>
      <c r="F90" s="22">
        <f>IF(C90="","",J89/($B$3-COUNTA($A$7:A90)+1))</f>
      </c>
      <c r="G90" s="22">
        <f t="shared" si="11"/>
        <v>0</v>
      </c>
      <c r="H90" s="22">
        <f t="shared" si="12"/>
        <v>0</v>
      </c>
      <c r="I90" s="22">
        <f>SUM($E$8:E90,$F$8:F90,$H$8:H90)</f>
        <v>12456.210000000001</v>
      </c>
      <c r="J90" s="22">
        <f t="shared" si="13"/>
        <v>116337.5</v>
      </c>
    </row>
    <row r="91" spans="1:10" s="2" customFormat="1" ht="12">
      <c r="A91" s="19">
        <v>84</v>
      </c>
      <c r="B91" s="20">
        <f t="shared" si="14"/>
        <v>45627</v>
      </c>
      <c r="C91" s="21"/>
      <c r="D91" s="22">
        <f t="shared" si="10"/>
      </c>
      <c r="E91" s="22"/>
      <c r="F91" s="22">
        <f>IF(C91="","",J90/($B$3-COUNTA($A$7:A91)+1))</f>
      </c>
      <c r="G91" s="22">
        <f t="shared" si="11"/>
        <v>0</v>
      </c>
      <c r="H91" s="22">
        <f t="shared" si="12"/>
        <v>0</v>
      </c>
      <c r="I91" s="22">
        <f>SUM($E$8:E91,$F$8:F91,$H$8:H91)</f>
        <v>12456.210000000001</v>
      </c>
      <c r="J91" s="22">
        <f t="shared" si="13"/>
        <v>116337.5</v>
      </c>
    </row>
    <row r="92" spans="1:10" s="2" customFormat="1" ht="12">
      <c r="A92" s="19">
        <v>85</v>
      </c>
      <c r="B92" s="20">
        <f t="shared" si="14"/>
        <v>45658</v>
      </c>
      <c r="C92" s="21"/>
      <c r="D92" s="22">
        <f t="shared" si="10"/>
      </c>
      <c r="E92" s="22"/>
      <c r="F92" s="22">
        <f>IF(C92="","",J91/($B$3-COUNTA($A$7:A92)+1))</f>
      </c>
      <c r="G92" s="22">
        <f t="shared" si="11"/>
        <v>0</v>
      </c>
      <c r="H92" s="22">
        <f t="shared" si="12"/>
        <v>0</v>
      </c>
      <c r="I92" s="22">
        <f>SUM($E$8:E92,$F$8:F92,$H$8:H92)</f>
        <v>12456.210000000001</v>
      </c>
      <c r="J92" s="22">
        <f t="shared" si="13"/>
        <v>116337.5</v>
      </c>
    </row>
    <row r="93" spans="1:10" s="2" customFormat="1" ht="12">
      <c r="A93" s="19">
        <v>86</v>
      </c>
      <c r="B93" s="20">
        <f t="shared" si="14"/>
        <v>45689</v>
      </c>
      <c r="C93" s="21"/>
      <c r="D93" s="22">
        <f t="shared" si="10"/>
      </c>
      <c r="E93" s="22"/>
      <c r="F93" s="22">
        <f>IF(C93="","",J92/($B$3-COUNTA($A$7:A93)+1))</f>
      </c>
      <c r="G93" s="22">
        <f t="shared" si="11"/>
        <v>0</v>
      </c>
      <c r="H93" s="22">
        <f t="shared" si="12"/>
        <v>0</v>
      </c>
      <c r="I93" s="22">
        <f>SUM($E$8:E93,$F$8:F93,$H$8:H93)</f>
        <v>12456.210000000001</v>
      </c>
      <c r="J93" s="22">
        <f t="shared" si="13"/>
        <v>116337.5</v>
      </c>
    </row>
    <row r="94" spans="1:10" s="2" customFormat="1" ht="12">
      <c r="A94" s="19">
        <v>87</v>
      </c>
      <c r="B94" s="20">
        <f t="shared" si="14"/>
        <v>45717</v>
      </c>
      <c r="C94" s="21"/>
      <c r="D94" s="22">
        <f t="shared" si="10"/>
      </c>
      <c r="E94" s="22"/>
      <c r="F94" s="22">
        <f>IF(C94="","",J93/($B$3-COUNTA($A$7:A94)+1))</f>
      </c>
      <c r="G94" s="22">
        <f t="shared" si="11"/>
        <v>0</v>
      </c>
      <c r="H94" s="22">
        <f t="shared" si="12"/>
        <v>0</v>
      </c>
      <c r="I94" s="22">
        <f>SUM($E$8:E94,$F$8:F94,$H$8:H94)</f>
        <v>12456.210000000001</v>
      </c>
      <c r="J94" s="22">
        <f t="shared" si="13"/>
        <v>116337.5</v>
      </c>
    </row>
    <row r="95" spans="1:10" s="2" customFormat="1" ht="12">
      <c r="A95" s="25" t="s">
        <v>15</v>
      </c>
      <c r="B95" s="26"/>
      <c r="C95" s="21"/>
      <c r="D95" s="22">
        <f aca="true" t="shared" si="15" ref="D95:H95">SUM(D8:D94)</f>
        <v>12456.210000000001</v>
      </c>
      <c r="E95" s="22">
        <f t="shared" si="15"/>
        <v>0</v>
      </c>
      <c r="F95" s="22">
        <f t="shared" si="15"/>
        <v>6662.5</v>
      </c>
      <c r="G95" s="22">
        <f t="shared" si="15"/>
        <v>6662.5</v>
      </c>
      <c r="H95" s="22">
        <f t="shared" si="15"/>
        <v>5793.71</v>
      </c>
      <c r="I95" s="22">
        <f>I94</f>
        <v>12456.210000000001</v>
      </c>
      <c r="J95" s="22"/>
    </row>
    <row r="100" spans="2:3" ht="14.25">
      <c r="B100" s="28"/>
      <c r="C100" s="29"/>
    </row>
  </sheetData>
  <sheetProtection/>
  <mergeCells count="9">
    <mergeCell ref="A1:J1"/>
    <mergeCell ref="E5:G5"/>
    <mergeCell ref="A5:A6"/>
    <mergeCell ref="B5:B6"/>
    <mergeCell ref="C5:C6"/>
    <mergeCell ref="D5:D6"/>
    <mergeCell ref="H5:H6"/>
    <mergeCell ref="I5:I6"/>
    <mergeCell ref="J5:J6"/>
  </mergeCells>
  <printOptions horizontalCentered="1"/>
  <pageMargins left="0.75" right="0.75" top="0.98" bottom="0.98" header="0.51" footer="0.51"/>
  <pageSetup horizontalDpi="180" verticalDpi="18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0"/>
  <sheetViews>
    <sheetView workbookViewId="0" topLeftCell="A1">
      <pane xSplit="2" ySplit="8" topLeftCell="C9" activePane="bottomRight" state="frozen"/>
      <selection pane="bottomRight" activeCell="D20" sqref="D20"/>
    </sheetView>
  </sheetViews>
  <sheetFormatPr defaultColWidth="9.00390625" defaultRowHeight="14.25"/>
  <cols>
    <col min="1" max="1" width="13.00390625" style="3" customWidth="1"/>
    <col min="2" max="2" width="11.25390625" style="3" customWidth="1"/>
    <col min="3" max="3" width="9.00390625" style="3" customWidth="1"/>
    <col min="4" max="4" width="14.00390625" style="4" bestFit="1" customWidth="1"/>
    <col min="5" max="5" width="10.625" style="4" customWidth="1"/>
    <col min="6" max="7" width="9.625" style="4" customWidth="1"/>
    <col min="8" max="8" width="9.50390625" style="4" bestFit="1" customWidth="1"/>
    <col min="9" max="9" width="11.375" style="4" customWidth="1"/>
    <col min="10" max="10" width="13.875" style="4" bestFit="1" customWidth="1"/>
    <col min="11" max="16384" width="9.00390625" style="3" customWidth="1"/>
  </cols>
  <sheetData>
    <row r="1" spans="1:10" ht="36" customHeight="1">
      <c r="A1" s="5" t="s">
        <v>16</v>
      </c>
      <c r="B1" s="5"/>
      <c r="C1" s="5"/>
      <c r="D1" s="6"/>
      <c r="E1" s="6"/>
      <c r="F1" s="6"/>
      <c r="G1" s="6"/>
      <c r="H1" s="6"/>
      <c r="I1" s="6"/>
      <c r="J1" s="6"/>
    </row>
    <row r="2" spans="1:10" ht="14.25">
      <c r="A2" s="7"/>
      <c r="B2" s="8"/>
      <c r="C2" s="8"/>
      <c r="D2" s="9"/>
      <c r="E2" s="9"/>
      <c r="F2" s="9"/>
      <c r="G2" s="9"/>
      <c r="H2" s="9"/>
      <c r="I2" s="9"/>
      <c r="J2" s="9"/>
    </row>
    <row r="3" spans="1:2" ht="14.25">
      <c r="A3" s="10" t="s">
        <v>1</v>
      </c>
      <c r="B3" s="10">
        <v>123000</v>
      </c>
    </row>
    <row r="4" spans="1:2" ht="14.25">
      <c r="A4" s="11" t="s">
        <v>17</v>
      </c>
      <c r="B4" s="11">
        <v>240</v>
      </c>
    </row>
    <row r="5" spans="1:2" ht="14.25">
      <c r="A5" s="12" t="s">
        <v>3</v>
      </c>
      <c r="B5" s="13">
        <v>40179</v>
      </c>
    </row>
    <row r="6" ht="14.25"/>
    <row r="7" spans="1:10" s="2" customFormat="1" ht="12">
      <c r="A7" s="14" t="s">
        <v>4</v>
      </c>
      <c r="B7" s="14" t="s">
        <v>5</v>
      </c>
      <c r="C7" s="14" t="s">
        <v>6</v>
      </c>
      <c r="D7" s="14" t="s">
        <v>18</v>
      </c>
      <c r="E7" s="15" t="s">
        <v>8</v>
      </c>
      <c r="F7" s="15"/>
      <c r="G7" s="15"/>
      <c r="H7" s="14" t="s">
        <v>9</v>
      </c>
      <c r="I7" s="14" t="s">
        <v>10</v>
      </c>
      <c r="J7" s="14" t="s">
        <v>11</v>
      </c>
    </row>
    <row r="8" spans="1:10" s="2" customFormat="1" ht="12">
      <c r="A8" s="14"/>
      <c r="B8" s="14"/>
      <c r="C8" s="14"/>
      <c r="D8" s="14"/>
      <c r="E8" s="16" t="s">
        <v>12</v>
      </c>
      <c r="F8" s="16" t="s">
        <v>13</v>
      </c>
      <c r="G8" s="16" t="s">
        <v>14</v>
      </c>
      <c r="H8" s="14"/>
      <c r="I8" s="14"/>
      <c r="J8" s="14"/>
    </row>
    <row r="9" spans="1:10" s="2" customFormat="1" ht="12">
      <c r="A9" s="17"/>
      <c r="B9" s="17"/>
      <c r="C9" s="17"/>
      <c r="D9" s="18"/>
      <c r="E9" s="18"/>
      <c r="F9" s="18"/>
      <c r="G9" s="18"/>
      <c r="H9" s="18"/>
      <c r="I9" s="18"/>
      <c r="J9" s="24">
        <f>B3</f>
        <v>123000</v>
      </c>
    </row>
    <row r="10" spans="1:10" s="2" customFormat="1" ht="12">
      <c r="A10" s="19">
        <v>1</v>
      </c>
      <c r="B10" s="20">
        <f>B5</f>
        <v>40179</v>
      </c>
      <c r="C10" s="21">
        <v>0.04</v>
      </c>
      <c r="D10" s="22">
        <f aca="true" t="shared" si="0" ref="D10:D73">IF(C10="","",PMT(C10/12,$B$4-A10+1,-J9))</f>
        <v>745.3558050382737</v>
      </c>
      <c r="E10" s="22"/>
      <c r="F10" s="22">
        <f aca="true" t="shared" si="1" ref="F10:F73">IF(C10="","",D10-H10)</f>
        <v>335.35580503827373</v>
      </c>
      <c r="G10" s="22">
        <f aca="true" t="shared" si="2" ref="G10:G73">SUM(E10:F10)</f>
        <v>335.35580503827373</v>
      </c>
      <c r="H10" s="22">
        <f aca="true" t="shared" si="3" ref="H10:H73">J9*C10/12</f>
        <v>410</v>
      </c>
      <c r="I10" s="22">
        <f>SUM($E$10:E10,$F$10:F10,$H$10:H10)</f>
        <v>745.3558050382737</v>
      </c>
      <c r="J10" s="22">
        <f aca="true" t="shared" si="4" ref="J10:J73">J9-SUM(E10:F10)</f>
        <v>122664.64419496173</v>
      </c>
    </row>
    <row r="11" spans="1:10" s="2" customFormat="1" ht="12">
      <c r="A11" s="19">
        <v>2</v>
      </c>
      <c r="B11" s="20">
        <f aca="true" t="shared" si="5" ref="B11:B74">DATE(YEAR(B10),MONTH(B10)+1,DAY(B10))</f>
        <v>40210</v>
      </c>
      <c r="C11" s="21">
        <v>0.0441</v>
      </c>
      <c r="D11" s="22">
        <f t="shared" si="0"/>
        <v>772.1003607693594</v>
      </c>
      <c r="E11" s="22"/>
      <c r="F11" s="22">
        <f t="shared" si="1"/>
        <v>321.3077933528751</v>
      </c>
      <c r="G11" s="22">
        <f t="shared" si="2"/>
        <v>321.3077933528751</v>
      </c>
      <c r="H11" s="22">
        <f t="shared" si="3"/>
        <v>450.79256741648436</v>
      </c>
      <c r="I11" s="22">
        <f>SUM($E$10:E11,$F$10:F11,$H$10:H11)</f>
        <v>1517.4561658076332</v>
      </c>
      <c r="J11" s="22">
        <f t="shared" si="4"/>
        <v>122343.33640160886</v>
      </c>
    </row>
    <row r="12" spans="1:10" s="2" customFormat="1" ht="12">
      <c r="A12" s="19">
        <v>3</v>
      </c>
      <c r="B12" s="20">
        <f t="shared" si="5"/>
        <v>40238</v>
      </c>
      <c r="C12" s="21">
        <v>0.0441</v>
      </c>
      <c r="D12" s="22">
        <f t="shared" si="0"/>
        <v>772.1003607693596</v>
      </c>
      <c r="E12" s="22"/>
      <c r="F12" s="22">
        <f t="shared" si="1"/>
        <v>322.488599493447</v>
      </c>
      <c r="G12" s="22">
        <f t="shared" si="2"/>
        <v>322.488599493447</v>
      </c>
      <c r="H12" s="22">
        <f t="shared" si="3"/>
        <v>449.61176127591256</v>
      </c>
      <c r="I12" s="22">
        <f>SUM($E$10:E12,$F$10:F12,$H$10:H12)</f>
        <v>2289.556526576993</v>
      </c>
      <c r="J12" s="22">
        <f t="shared" si="4"/>
        <v>122020.84780211542</v>
      </c>
    </row>
    <row r="13" spans="1:10" s="2" customFormat="1" ht="12">
      <c r="A13" s="19">
        <v>4</v>
      </c>
      <c r="B13" s="20">
        <f t="shared" si="5"/>
        <v>40269</v>
      </c>
      <c r="C13" s="21">
        <v>0.0441</v>
      </c>
      <c r="D13" s="22">
        <f t="shared" si="0"/>
        <v>772.1003607693597</v>
      </c>
      <c r="E13" s="22"/>
      <c r="F13" s="22">
        <f t="shared" si="1"/>
        <v>323.6737450965855</v>
      </c>
      <c r="G13" s="22">
        <f t="shared" si="2"/>
        <v>323.6737450965855</v>
      </c>
      <c r="H13" s="22">
        <f t="shared" si="3"/>
        <v>448.4266156727742</v>
      </c>
      <c r="I13" s="22">
        <f>SUM($E$10:E13,$F$10:F13,$H$10:H13)</f>
        <v>3061.656887346352</v>
      </c>
      <c r="J13" s="22">
        <f t="shared" si="4"/>
        <v>121697.17405701883</v>
      </c>
    </row>
    <row r="14" spans="1:10" s="2" customFormat="1" ht="12">
      <c r="A14" s="19">
        <v>5</v>
      </c>
      <c r="B14" s="20">
        <f t="shared" si="5"/>
        <v>40299</v>
      </c>
      <c r="C14" s="21">
        <v>0.0441</v>
      </c>
      <c r="D14" s="22">
        <f t="shared" si="0"/>
        <v>772.1003607693598</v>
      </c>
      <c r="E14" s="22"/>
      <c r="F14" s="22">
        <f t="shared" si="1"/>
        <v>324.8632461098156</v>
      </c>
      <c r="G14" s="22">
        <f t="shared" si="2"/>
        <v>324.8632461098156</v>
      </c>
      <c r="H14" s="22">
        <f t="shared" si="3"/>
        <v>447.2371146595442</v>
      </c>
      <c r="I14" s="22">
        <f>SUM($E$10:E14,$F$10:F14,$H$10:H14)</f>
        <v>3833.757248115712</v>
      </c>
      <c r="J14" s="22">
        <f t="shared" si="4"/>
        <v>121372.31081090901</v>
      </c>
    </row>
    <row r="15" spans="1:10" s="2" customFormat="1" ht="12">
      <c r="A15" s="19">
        <v>6</v>
      </c>
      <c r="B15" s="20">
        <f t="shared" si="5"/>
        <v>40330</v>
      </c>
      <c r="C15" s="21">
        <v>0.0441</v>
      </c>
      <c r="D15" s="22">
        <f t="shared" si="0"/>
        <v>772.1003607693598</v>
      </c>
      <c r="E15" s="22"/>
      <c r="F15" s="22">
        <f t="shared" si="1"/>
        <v>326.0571185392692</v>
      </c>
      <c r="G15" s="22">
        <f t="shared" si="2"/>
        <v>326.0571185392692</v>
      </c>
      <c r="H15" s="22">
        <f t="shared" si="3"/>
        <v>446.0432422300906</v>
      </c>
      <c r="I15" s="22">
        <f>SUM($E$10:E15,$F$10:F15,$H$10:H15)</f>
        <v>4605.857608885072</v>
      </c>
      <c r="J15" s="22">
        <f t="shared" si="4"/>
        <v>121046.25369236973</v>
      </c>
    </row>
    <row r="16" spans="1:10" s="2" customFormat="1" ht="12">
      <c r="A16" s="19">
        <v>7</v>
      </c>
      <c r="B16" s="20">
        <f t="shared" si="5"/>
        <v>40360</v>
      </c>
      <c r="C16" s="21">
        <v>0.0441</v>
      </c>
      <c r="D16" s="22">
        <f t="shared" si="0"/>
        <v>772.1003607693598</v>
      </c>
      <c r="E16" s="22"/>
      <c r="F16" s="22">
        <f t="shared" si="1"/>
        <v>327.255378449901</v>
      </c>
      <c r="G16" s="22">
        <f t="shared" si="2"/>
        <v>327.255378449901</v>
      </c>
      <c r="H16" s="22">
        <f t="shared" si="3"/>
        <v>444.8449823194588</v>
      </c>
      <c r="I16" s="22">
        <f>SUM($E$10:E16,$F$10:F16,$H$10:H16)</f>
        <v>5377.9579696544315</v>
      </c>
      <c r="J16" s="22">
        <f t="shared" si="4"/>
        <v>120718.99831391983</v>
      </c>
    </row>
    <row r="17" spans="1:10" s="2" customFormat="1" ht="12">
      <c r="A17" s="19">
        <v>8</v>
      </c>
      <c r="B17" s="20">
        <f t="shared" si="5"/>
        <v>40391</v>
      </c>
      <c r="C17" s="21">
        <v>0.0459</v>
      </c>
      <c r="D17" s="22">
        <f t="shared" si="0"/>
        <v>783.757763098438</v>
      </c>
      <c r="E17" s="22"/>
      <c r="F17" s="22">
        <f t="shared" si="1"/>
        <v>322.00759454769457</v>
      </c>
      <c r="G17" s="22">
        <f t="shared" si="2"/>
        <v>322.00759454769457</v>
      </c>
      <c r="H17" s="22">
        <f t="shared" si="3"/>
        <v>461.7501685507434</v>
      </c>
      <c r="I17" s="22">
        <f>SUM($E$10:E17,$F$10:F17,$H$10:H17)</f>
        <v>6161.71573275287</v>
      </c>
      <c r="J17" s="22">
        <f t="shared" si="4"/>
        <v>120396.99071937213</v>
      </c>
    </row>
    <row r="18" spans="1:10" s="2" customFormat="1" ht="12">
      <c r="A18" s="19">
        <v>9</v>
      </c>
      <c r="B18" s="20">
        <f t="shared" si="5"/>
        <v>40422</v>
      </c>
      <c r="C18" s="21"/>
      <c r="D18" s="22">
        <f t="shared" si="0"/>
      </c>
      <c r="E18" s="22"/>
      <c r="F18" s="22">
        <f t="shared" si="1"/>
      </c>
      <c r="G18" s="22">
        <f t="shared" si="2"/>
        <v>0</v>
      </c>
      <c r="H18" s="22">
        <f t="shared" si="3"/>
        <v>0</v>
      </c>
      <c r="I18" s="22">
        <f>SUM($E$10:E18,$F$10:F18,$H$10:H18)</f>
        <v>6161.71573275287</v>
      </c>
      <c r="J18" s="22">
        <f t="shared" si="4"/>
        <v>120396.99071937213</v>
      </c>
    </row>
    <row r="19" spans="1:10" s="2" customFormat="1" ht="12">
      <c r="A19" s="19">
        <v>10</v>
      </c>
      <c r="B19" s="20">
        <f t="shared" si="5"/>
        <v>40452</v>
      </c>
      <c r="C19" s="21"/>
      <c r="D19" s="22">
        <f t="shared" si="0"/>
      </c>
      <c r="E19" s="22"/>
      <c r="F19" s="22">
        <f t="shared" si="1"/>
      </c>
      <c r="G19" s="22">
        <f t="shared" si="2"/>
        <v>0</v>
      </c>
      <c r="H19" s="22">
        <f t="shared" si="3"/>
        <v>0</v>
      </c>
      <c r="I19" s="22">
        <f>SUM($E$10:E19,$F$10:F19,$H$10:H19)</f>
        <v>6161.71573275287</v>
      </c>
      <c r="J19" s="22">
        <f t="shared" si="4"/>
        <v>120396.99071937213</v>
      </c>
    </row>
    <row r="20" spans="1:10" s="2" customFormat="1" ht="12">
      <c r="A20" s="19">
        <v>11</v>
      </c>
      <c r="B20" s="20">
        <f t="shared" si="5"/>
        <v>40483</v>
      </c>
      <c r="C20" s="21"/>
      <c r="D20" s="22">
        <f t="shared" si="0"/>
      </c>
      <c r="E20" s="22"/>
      <c r="F20" s="22">
        <f t="shared" si="1"/>
      </c>
      <c r="G20" s="22">
        <f t="shared" si="2"/>
        <v>0</v>
      </c>
      <c r="H20" s="22">
        <f t="shared" si="3"/>
        <v>0</v>
      </c>
      <c r="I20" s="22">
        <f>SUM($E$10:E20,$F$10:F20,$H$10:H20)</f>
        <v>6161.71573275287</v>
      </c>
      <c r="J20" s="22">
        <f t="shared" si="4"/>
        <v>120396.99071937213</v>
      </c>
    </row>
    <row r="21" spans="1:10" s="2" customFormat="1" ht="12">
      <c r="A21" s="19">
        <v>12</v>
      </c>
      <c r="B21" s="20">
        <f t="shared" si="5"/>
        <v>40513</v>
      </c>
      <c r="C21" s="21"/>
      <c r="D21" s="22">
        <f t="shared" si="0"/>
      </c>
      <c r="E21" s="22"/>
      <c r="F21" s="22">
        <f t="shared" si="1"/>
      </c>
      <c r="G21" s="22">
        <f t="shared" si="2"/>
        <v>0</v>
      </c>
      <c r="H21" s="22">
        <f t="shared" si="3"/>
        <v>0</v>
      </c>
      <c r="I21" s="22">
        <f>SUM($E$10:E21,$F$10:F21,$H$10:H21)</f>
        <v>6161.71573275287</v>
      </c>
      <c r="J21" s="22">
        <f t="shared" si="4"/>
        <v>120396.99071937213</v>
      </c>
    </row>
    <row r="22" spans="1:10" s="2" customFormat="1" ht="12">
      <c r="A22" s="19">
        <v>13</v>
      </c>
      <c r="B22" s="20">
        <f t="shared" si="5"/>
        <v>40544</v>
      </c>
      <c r="C22" s="21"/>
      <c r="D22" s="22">
        <f t="shared" si="0"/>
      </c>
      <c r="E22" s="22"/>
      <c r="F22" s="22">
        <f t="shared" si="1"/>
      </c>
      <c r="G22" s="22">
        <f t="shared" si="2"/>
        <v>0</v>
      </c>
      <c r="H22" s="22">
        <f t="shared" si="3"/>
        <v>0</v>
      </c>
      <c r="I22" s="22">
        <f>SUM($E$10:E22,$F$10:F22,$H$10:H22)</f>
        <v>6161.71573275287</v>
      </c>
      <c r="J22" s="22">
        <f t="shared" si="4"/>
        <v>120396.99071937213</v>
      </c>
    </row>
    <row r="23" spans="1:10" s="2" customFormat="1" ht="12">
      <c r="A23" s="19">
        <v>14</v>
      </c>
      <c r="B23" s="20">
        <f t="shared" si="5"/>
        <v>40575</v>
      </c>
      <c r="C23" s="21"/>
      <c r="D23" s="22">
        <f t="shared" si="0"/>
      </c>
      <c r="E23" s="22"/>
      <c r="F23" s="22">
        <f t="shared" si="1"/>
      </c>
      <c r="G23" s="22">
        <f t="shared" si="2"/>
        <v>0</v>
      </c>
      <c r="H23" s="22">
        <f t="shared" si="3"/>
        <v>0</v>
      </c>
      <c r="I23" s="22">
        <f>SUM($E$10:E23,$F$10:F23,$H$10:H23)</f>
        <v>6161.71573275287</v>
      </c>
      <c r="J23" s="22">
        <f t="shared" si="4"/>
        <v>120396.99071937213</v>
      </c>
    </row>
    <row r="24" spans="1:10" s="2" customFormat="1" ht="12">
      <c r="A24" s="19">
        <v>15</v>
      </c>
      <c r="B24" s="20">
        <f t="shared" si="5"/>
        <v>40603</v>
      </c>
      <c r="C24" s="21"/>
      <c r="D24" s="22">
        <f t="shared" si="0"/>
      </c>
      <c r="E24" s="22"/>
      <c r="F24" s="22">
        <f t="shared" si="1"/>
      </c>
      <c r="G24" s="22">
        <f t="shared" si="2"/>
        <v>0</v>
      </c>
      <c r="H24" s="22">
        <f t="shared" si="3"/>
        <v>0</v>
      </c>
      <c r="I24" s="22">
        <f>SUM($E$10:E24,$F$10:F24,$H$10:H24)</f>
        <v>6161.71573275287</v>
      </c>
      <c r="J24" s="22">
        <f t="shared" si="4"/>
        <v>120396.99071937213</v>
      </c>
    </row>
    <row r="25" spans="1:10" s="2" customFormat="1" ht="12">
      <c r="A25" s="19">
        <v>16</v>
      </c>
      <c r="B25" s="20">
        <f t="shared" si="5"/>
        <v>40634</v>
      </c>
      <c r="C25" s="21"/>
      <c r="D25" s="22">
        <f t="shared" si="0"/>
      </c>
      <c r="E25" s="22"/>
      <c r="F25" s="22">
        <f t="shared" si="1"/>
      </c>
      <c r="G25" s="22">
        <f t="shared" si="2"/>
        <v>0</v>
      </c>
      <c r="H25" s="22">
        <f t="shared" si="3"/>
        <v>0</v>
      </c>
      <c r="I25" s="22">
        <f>SUM($E$10:E25,$F$10:F25,$H$10:H25)</f>
        <v>6161.71573275287</v>
      </c>
      <c r="J25" s="22">
        <f t="shared" si="4"/>
        <v>120396.99071937213</v>
      </c>
    </row>
    <row r="26" spans="1:10" s="2" customFormat="1" ht="12">
      <c r="A26" s="19">
        <v>17</v>
      </c>
      <c r="B26" s="20">
        <f t="shared" si="5"/>
        <v>40664</v>
      </c>
      <c r="C26" s="21"/>
      <c r="D26" s="22">
        <f t="shared" si="0"/>
      </c>
      <c r="E26" s="22"/>
      <c r="F26" s="22">
        <f t="shared" si="1"/>
      </c>
      <c r="G26" s="22">
        <f t="shared" si="2"/>
        <v>0</v>
      </c>
      <c r="H26" s="22">
        <f t="shared" si="3"/>
        <v>0</v>
      </c>
      <c r="I26" s="22">
        <f>SUM($E$10:E26,$F$10:F26,$H$10:H26)</f>
        <v>6161.71573275287</v>
      </c>
      <c r="J26" s="22">
        <f t="shared" si="4"/>
        <v>120396.99071937213</v>
      </c>
    </row>
    <row r="27" spans="1:10" s="2" customFormat="1" ht="12">
      <c r="A27" s="19">
        <v>18</v>
      </c>
      <c r="B27" s="20">
        <f t="shared" si="5"/>
        <v>40695</v>
      </c>
      <c r="C27" s="21"/>
      <c r="D27" s="22">
        <f t="shared" si="0"/>
      </c>
      <c r="E27" s="22"/>
      <c r="F27" s="22">
        <f t="shared" si="1"/>
      </c>
      <c r="G27" s="22">
        <f t="shared" si="2"/>
        <v>0</v>
      </c>
      <c r="H27" s="22">
        <f t="shared" si="3"/>
        <v>0</v>
      </c>
      <c r="I27" s="22">
        <f>SUM($E$10:E27,$F$10:F27,$H$10:H27)</f>
        <v>6161.71573275287</v>
      </c>
      <c r="J27" s="22">
        <f t="shared" si="4"/>
        <v>120396.99071937213</v>
      </c>
    </row>
    <row r="28" spans="1:10" s="2" customFormat="1" ht="12">
      <c r="A28" s="19">
        <v>19</v>
      </c>
      <c r="B28" s="20">
        <f t="shared" si="5"/>
        <v>40725</v>
      </c>
      <c r="C28" s="21"/>
      <c r="D28" s="22">
        <f t="shared" si="0"/>
      </c>
      <c r="E28" s="22"/>
      <c r="F28" s="22">
        <f t="shared" si="1"/>
      </c>
      <c r="G28" s="22">
        <f t="shared" si="2"/>
        <v>0</v>
      </c>
      <c r="H28" s="22">
        <f t="shared" si="3"/>
        <v>0</v>
      </c>
      <c r="I28" s="22">
        <f>SUM($E$10:E28,$F$10:F28,$H$10:H28)</f>
        <v>6161.71573275287</v>
      </c>
      <c r="J28" s="22">
        <f t="shared" si="4"/>
        <v>120396.99071937213</v>
      </c>
    </row>
    <row r="29" spans="1:10" s="2" customFormat="1" ht="12">
      <c r="A29" s="19">
        <v>20</v>
      </c>
      <c r="B29" s="20">
        <f t="shared" si="5"/>
        <v>40756</v>
      </c>
      <c r="C29" s="21"/>
      <c r="D29" s="22">
        <f t="shared" si="0"/>
      </c>
      <c r="E29" s="22"/>
      <c r="F29" s="22">
        <f t="shared" si="1"/>
      </c>
      <c r="G29" s="22">
        <f t="shared" si="2"/>
        <v>0</v>
      </c>
      <c r="H29" s="22">
        <f t="shared" si="3"/>
        <v>0</v>
      </c>
      <c r="I29" s="22">
        <f>SUM($E$10:E29,$F$10:F29,$H$10:H29)</f>
        <v>6161.71573275287</v>
      </c>
      <c r="J29" s="22">
        <f t="shared" si="4"/>
        <v>120396.99071937213</v>
      </c>
    </row>
    <row r="30" spans="1:10" s="2" customFormat="1" ht="12">
      <c r="A30" s="19">
        <v>21</v>
      </c>
      <c r="B30" s="20">
        <f t="shared" si="5"/>
        <v>40787</v>
      </c>
      <c r="C30" s="21"/>
      <c r="D30" s="22">
        <f t="shared" si="0"/>
      </c>
      <c r="E30" s="22"/>
      <c r="F30" s="22">
        <f t="shared" si="1"/>
      </c>
      <c r="G30" s="22">
        <f t="shared" si="2"/>
        <v>0</v>
      </c>
      <c r="H30" s="22">
        <f t="shared" si="3"/>
        <v>0</v>
      </c>
      <c r="I30" s="22">
        <f>SUM($E$10:E30,$F$10:F30,$H$10:H30)</f>
        <v>6161.71573275287</v>
      </c>
      <c r="J30" s="22">
        <f t="shared" si="4"/>
        <v>120396.99071937213</v>
      </c>
    </row>
    <row r="31" spans="1:10" s="2" customFormat="1" ht="12">
      <c r="A31" s="19">
        <v>22</v>
      </c>
      <c r="B31" s="20">
        <f t="shared" si="5"/>
        <v>40817</v>
      </c>
      <c r="C31" s="21"/>
      <c r="D31" s="22">
        <f t="shared" si="0"/>
      </c>
      <c r="E31" s="22"/>
      <c r="F31" s="22">
        <f t="shared" si="1"/>
      </c>
      <c r="G31" s="22">
        <f t="shared" si="2"/>
        <v>0</v>
      </c>
      <c r="H31" s="22">
        <f t="shared" si="3"/>
        <v>0</v>
      </c>
      <c r="I31" s="22">
        <f>SUM($E$10:E31,$F$10:F31,$H$10:H31)</f>
        <v>6161.71573275287</v>
      </c>
      <c r="J31" s="22">
        <f t="shared" si="4"/>
        <v>120396.99071937213</v>
      </c>
    </row>
    <row r="32" spans="1:10" s="2" customFormat="1" ht="12">
      <c r="A32" s="19">
        <v>23</v>
      </c>
      <c r="B32" s="20">
        <f t="shared" si="5"/>
        <v>40848</v>
      </c>
      <c r="C32" s="21"/>
      <c r="D32" s="22">
        <f t="shared" si="0"/>
      </c>
      <c r="E32" s="22"/>
      <c r="F32" s="22">
        <f t="shared" si="1"/>
      </c>
      <c r="G32" s="22">
        <f t="shared" si="2"/>
        <v>0</v>
      </c>
      <c r="H32" s="22">
        <f t="shared" si="3"/>
        <v>0</v>
      </c>
      <c r="I32" s="22">
        <f>SUM($E$10:E32,$F$10:F32,$H$10:H32)</f>
        <v>6161.71573275287</v>
      </c>
      <c r="J32" s="22">
        <f t="shared" si="4"/>
        <v>120396.99071937213</v>
      </c>
    </row>
    <row r="33" spans="1:10" s="2" customFormat="1" ht="12">
      <c r="A33" s="19">
        <v>24</v>
      </c>
      <c r="B33" s="20">
        <f t="shared" si="5"/>
        <v>40878</v>
      </c>
      <c r="C33" s="21"/>
      <c r="D33" s="22">
        <f t="shared" si="0"/>
      </c>
      <c r="E33" s="22"/>
      <c r="F33" s="22">
        <f t="shared" si="1"/>
      </c>
      <c r="G33" s="22">
        <f t="shared" si="2"/>
        <v>0</v>
      </c>
      <c r="H33" s="22">
        <f t="shared" si="3"/>
        <v>0</v>
      </c>
      <c r="I33" s="22">
        <f>SUM($E$10:E33,$F$10:F33,$H$10:H33)</f>
        <v>6161.71573275287</v>
      </c>
      <c r="J33" s="22">
        <f t="shared" si="4"/>
        <v>120396.99071937213</v>
      </c>
    </row>
    <row r="34" spans="1:10" s="2" customFormat="1" ht="12">
      <c r="A34" s="19">
        <v>25</v>
      </c>
      <c r="B34" s="20">
        <f t="shared" si="5"/>
        <v>40909</v>
      </c>
      <c r="C34" s="21"/>
      <c r="D34" s="22">
        <f t="shared" si="0"/>
      </c>
      <c r="E34" s="22"/>
      <c r="F34" s="22">
        <f t="shared" si="1"/>
      </c>
      <c r="G34" s="22">
        <f t="shared" si="2"/>
        <v>0</v>
      </c>
      <c r="H34" s="22">
        <f t="shared" si="3"/>
        <v>0</v>
      </c>
      <c r="I34" s="22">
        <f>SUM($E$10:E34,$F$10:F34,$H$10:H34)</f>
        <v>6161.71573275287</v>
      </c>
      <c r="J34" s="22">
        <f t="shared" si="4"/>
        <v>120396.99071937213</v>
      </c>
    </row>
    <row r="35" spans="1:10" s="2" customFormat="1" ht="12">
      <c r="A35" s="19">
        <v>26</v>
      </c>
      <c r="B35" s="20">
        <f t="shared" si="5"/>
        <v>40940</v>
      </c>
      <c r="C35" s="21"/>
      <c r="D35" s="22">
        <f t="shared" si="0"/>
      </c>
      <c r="E35" s="22"/>
      <c r="F35" s="22">
        <f t="shared" si="1"/>
      </c>
      <c r="G35" s="22">
        <f t="shared" si="2"/>
        <v>0</v>
      </c>
      <c r="H35" s="22">
        <f t="shared" si="3"/>
        <v>0</v>
      </c>
      <c r="I35" s="22">
        <f>SUM($E$10:E35,$F$10:F35,$H$10:H35)</f>
        <v>6161.71573275287</v>
      </c>
      <c r="J35" s="22">
        <f t="shared" si="4"/>
        <v>120396.99071937213</v>
      </c>
    </row>
    <row r="36" spans="1:10" s="2" customFormat="1" ht="12">
      <c r="A36" s="19">
        <v>27</v>
      </c>
      <c r="B36" s="20">
        <f t="shared" si="5"/>
        <v>40969</v>
      </c>
      <c r="C36" s="21"/>
      <c r="D36" s="22">
        <f t="shared" si="0"/>
      </c>
      <c r="E36" s="22"/>
      <c r="F36" s="22">
        <f t="shared" si="1"/>
      </c>
      <c r="G36" s="22">
        <f t="shared" si="2"/>
        <v>0</v>
      </c>
      <c r="H36" s="22">
        <f t="shared" si="3"/>
        <v>0</v>
      </c>
      <c r="I36" s="22">
        <f>SUM($E$10:E36,$F$10:F36,$H$10:H36)</f>
        <v>6161.71573275287</v>
      </c>
      <c r="J36" s="22">
        <f t="shared" si="4"/>
        <v>120396.99071937213</v>
      </c>
    </row>
    <row r="37" spans="1:10" s="2" customFormat="1" ht="12">
      <c r="A37" s="19">
        <v>28</v>
      </c>
      <c r="B37" s="20">
        <f t="shared" si="5"/>
        <v>41000</v>
      </c>
      <c r="C37" s="21"/>
      <c r="D37" s="22">
        <f t="shared" si="0"/>
      </c>
      <c r="E37" s="22"/>
      <c r="F37" s="22">
        <f t="shared" si="1"/>
      </c>
      <c r="G37" s="22">
        <f t="shared" si="2"/>
        <v>0</v>
      </c>
      <c r="H37" s="22">
        <f t="shared" si="3"/>
        <v>0</v>
      </c>
      <c r="I37" s="22">
        <f>SUM($E$10:E37,$F$10:F37,$H$10:H37)</f>
        <v>6161.71573275287</v>
      </c>
      <c r="J37" s="22">
        <f t="shared" si="4"/>
        <v>120396.99071937213</v>
      </c>
    </row>
    <row r="38" spans="1:10" s="2" customFormat="1" ht="12">
      <c r="A38" s="19">
        <v>29</v>
      </c>
      <c r="B38" s="20">
        <f t="shared" si="5"/>
        <v>41030</v>
      </c>
      <c r="C38" s="21"/>
      <c r="D38" s="22">
        <f t="shared" si="0"/>
      </c>
      <c r="E38" s="22"/>
      <c r="F38" s="22">
        <f t="shared" si="1"/>
      </c>
      <c r="G38" s="22">
        <f t="shared" si="2"/>
        <v>0</v>
      </c>
      <c r="H38" s="22">
        <f t="shared" si="3"/>
        <v>0</v>
      </c>
      <c r="I38" s="22">
        <f>SUM($E$10:E38,$F$10:F38,$H$10:H38)</f>
        <v>6161.71573275287</v>
      </c>
      <c r="J38" s="22">
        <f t="shared" si="4"/>
        <v>120396.99071937213</v>
      </c>
    </row>
    <row r="39" spans="1:10" s="2" customFormat="1" ht="12">
      <c r="A39" s="19">
        <v>30</v>
      </c>
      <c r="B39" s="20">
        <f t="shared" si="5"/>
        <v>41061</v>
      </c>
      <c r="C39" s="21"/>
      <c r="D39" s="22">
        <f t="shared" si="0"/>
      </c>
      <c r="E39" s="22"/>
      <c r="F39" s="22">
        <f t="shared" si="1"/>
      </c>
      <c r="G39" s="22">
        <f t="shared" si="2"/>
        <v>0</v>
      </c>
      <c r="H39" s="22">
        <f t="shared" si="3"/>
        <v>0</v>
      </c>
      <c r="I39" s="22">
        <f>SUM($E$10:E39,$F$10:F39,$H$10:H39)</f>
        <v>6161.71573275287</v>
      </c>
      <c r="J39" s="22">
        <f t="shared" si="4"/>
        <v>120396.99071937213</v>
      </c>
    </row>
    <row r="40" spans="1:10" s="2" customFormat="1" ht="12">
      <c r="A40" s="19">
        <v>31</v>
      </c>
      <c r="B40" s="20">
        <f t="shared" si="5"/>
        <v>41091</v>
      </c>
      <c r="C40" s="21"/>
      <c r="D40" s="22">
        <f t="shared" si="0"/>
      </c>
      <c r="E40" s="22"/>
      <c r="F40" s="22">
        <f t="shared" si="1"/>
      </c>
      <c r="G40" s="22">
        <f t="shared" si="2"/>
        <v>0</v>
      </c>
      <c r="H40" s="22">
        <f t="shared" si="3"/>
        <v>0</v>
      </c>
      <c r="I40" s="22">
        <f>SUM($E$10:E40,$F$10:F40,$H$10:H40)</f>
        <v>6161.71573275287</v>
      </c>
      <c r="J40" s="22">
        <f t="shared" si="4"/>
        <v>120396.99071937213</v>
      </c>
    </row>
    <row r="41" spans="1:10" s="2" customFormat="1" ht="12">
      <c r="A41" s="19">
        <v>32</v>
      </c>
      <c r="B41" s="20">
        <f t="shared" si="5"/>
        <v>41122</v>
      </c>
      <c r="C41" s="21"/>
      <c r="D41" s="22">
        <f t="shared" si="0"/>
      </c>
      <c r="E41" s="22"/>
      <c r="F41" s="22">
        <f t="shared" si="1"/>
      </c>
      <c r="G41" s="22">
        <f t="shared" si="2"/>
        <v>0</v>
      </c>
      <c r="H41" s="22">
        <f t="shared" si="3"/>
        <v>0</v>
      </c>
      <c r="I41" s="22">
        <f>SUM($E$10:E41,$F$10:F41,$H$10:H41)</f>
        <v>6161.71573275287</v>
      </c>
      <c r="J41" s="22">
        <f t="shared" si="4"/>
        <v>120396.99071937213</v>
      </c>
    </row>
    <row r="42" spans="1:10" s="2" customFormat="1" ht="12">
      <c r="A42" s="19">
        <v>33</v>
      </c>
      <c r="B42" s="20">
        <f t="shared" si="5"/>
        <v>41153</v>
      </c>
      <c r="C42" s="21"/>
      <c r="D42" s="22">
        <f t="shared" si="0"/>
      </c>
      <c r="E42" s="22"/>
      <c r="F42" s="22">
        <f t="shared" si="1"/>
      </c>
      <c r="G42" s="22">
        <f t="shared" si="2"/>
        <v>0</v>
      </c>
      <c r="H42" s="22">
        <f t="shared" si="3"/>
        <v>0</v>
      </c>
      <c r="I42" s="22">
        <f>SUM($E$10:E42,$F$10:F42,$H$10:H42)</f>
        <v>6161.71573275287</v>
      </c>
      <c r="J42" s="22">
        <f t="shared" si="4"/>
        <v>120396.99071937213</v>
      </c>
    </row>
    <row r="43" spans="1:10" s="2" customFormat="1" ht="12">
      <c r="A43" s="19">
        <v>34</v>
      </c>
      <c r="B43" s="20">
        <f t="shared" si="5"/>
        <v>41183</v>
      </c>
      <c r="C43" s="21"/>
      <c r="D43" s="22">
        <f t="shared" si="0"/>
      </c>
      <c r="E43" s="22"/>
      <c r="F43" s="22">
        <f t="shared" si="1"/>
      </c>
      <c r="G43" s="22">
        <f t="shared" si="2"/>
        <v>0</v>
      </c>
      <c r="H43" s="22">
        <f t="shared" si="3"/>
        <v>0</v>
      </c>
      <c r="I43" s="22">
        <f>SUM($E$10:E43,$F$10:F43,$H$10:H43)</f>
        <v>6161.71573275287</v>
      </c>
      <c r="J43" s="22">
        <f t="shared" si="4"/>
        <v>120396.99071937213</v>
      </c>
    </row>
    <row r="44" spans="1:10" s="2" customFormat="1" ht="12">
      <c r="A44" s="19">
        <v>35</v>
      </c>
      <c r="B44" s="20">
        <f t="shared" si="5"/>
        <v>41214</v>
      </c>
      <c r="C44" s="21"/>
      <c r="D44" s="22">
        <f t="shared" si="0"/>
      </c>
      <c r="E44" s="22"/>
      <c r="F44" s="22">
        <f t="shared" si="1"/>
      </c>
      <c r="G44" s="22">
        <f t="shared" si="2"/>
        <v>0</v>
      </c>
      <c r="H44" s="22">
        <f t="shared" si="3"/>
        <v>0</v>
      </c>
      <c r="I44" s="22">
        <f>SUM($E$10:E44,$F$10:F44,$H$10:H44)</f>
        <v>6161.71573275287</v>
      </c>
      <c r="J44" s="22">
        <f t="shared" si="4"/>
        <v>120396.99071937213</v>
      </c>
    </row>
    <row r="45" spans="1:10" s="2" customFormat="1" ht="12">
      <c r="A45" s="19">
        <v>36</v>
      </c>
      <c r="B45" s="20">
        <f t="shared" si="5"/>
        <v>41244</v>
      </c>
      <c r="C45" s="21"/>
      <c r="D45" s="22">
        <f t="shared" si="0"/>
      </c>
      <c r="E45" s="22"/>
      <c r="F45" s="22">
        <f t="shared" si="1"/>
      </c>
      <c r="G45" s="22">
        <f t="shared" si="2"/>
        <v>0</v>
      </c>
      <c r="H45" s="22">
        <f t="shared" si="3"/>
        <v>0</v>
      </c>
      <c r="I45" s="22">
        <f>SUM($E$10:E45,$F$10:F45,$H$10:H45)</f>
        <v>6161.71573275287</v>
      </c>
      <c r="J45" s="22">
        <f t="shared" si="4"/>
        <v>120396.99071937213</v>
      </c>
    </row>
    <row r="46" spans="1:10" s="2" customFormat="1" ht="12">
      <c r="A46" s="19">
        <v>37</v>
      </c>
      <c r="B46" s="20">
        <f t="shared" si="5"/>
        <v>41275</v>
      </c>
      <c r="C46" s="21"/>
      <c r="D46" s="22">
        <f t="shared" si="0"/>
      </c>
      <c r="E46" s="22"/>
      <c r="F46" s="22">
        <f t="shared" si="1"/>
      </c>
      <c r="G46" s="22">
        <f t="shared" si="2"/>
        <v>0</v>
      </c>
      <c r="H46" s="22">
        <f t="shared" si="3"/>
        <v>0</v>
      </c>
      <c r="I46" s="22">
        <f>SUM($E$10:E46,$F$10:F46,$H$10:H46)</f>
        <v>6161.71573275287</v>
      </c>
      <c r="J46" s="22">
        <f t="shared" si="4"/>
        <v>120396.99071937213</v>
      </c>
    </row>
    <row r="47" spans="1:10" s="2" customFormat="1" ht="12">
      <c r="A47" s="19">
        <v>38</v>
      </c>
      <c r="B47" s="20">
        <f t="shared" si="5"/>
        <v>41306</v>
      </c>
      <c r="C47" s="21"/>
      <c r="D47" s="22">
        <f t="shared" si="0"/>
      </c>
      <c r="E47" s="23"/>
      <c r="F47" s="22">
        <f t="shared" si="1"/>
      </c>
      <c r="G47" s="22">
        <f t="shared" si="2"/>
        <v>0</v>
      </c>
      <c r="H47" s="22">
        <f t="shared" si="3"/>
        <v>0</v>
      </c>
      <c r="I47" s="22">
        <f>SUM($E$10:E47,$F$10:F47,$H$10:H47)</f>
        <v>6161.71573275287</v>
      </c>
      <c r="J47" s="22">
        <f t="shared" si="4"/>
        <v>120396.99071937213</v>
      </c>
    </row>
    <row r="48" spans="1:10" s="2" customFormat="1" ht="12">
      <c r="A48" s="19">
        <v>39</v>
      </c>
      <c r="B48" s="20">
        <f t="shared" si="5"/>
        <v>41334</v>
      </c>
      <c r="C48" s="21"/>
      <c r="D48" s="22">
        <f t="shared" si="0"/>
      </c>
      <c r="E48" s="22"/>
      <c r="F48" s="22">
        <f t="shared" si="1"/>
      </c>
      <c r="G48" s="22">
        <f t="shared" si="2"/>
        <v>0</v>
      </c>
      <c r="H48" s="22">
        <f t="shared" si="3"/>
        <v>0</v>
      </c>
      <c r="I48" s="22">
        <f>SUM($E$10:E48,$F$10:F48,$H$10:H48)</f>
        <v>6161.71573275287</v>
      </c>
      <c r="J48" s="22">
        <f t="shared" si="4"/>
        <v>120396.99071937213</v>
      </c>
    </row>
    <row r="49" spans="1:10" s="2" customFormat="1" ht="12">
      <c r="A49" s="19">
        <v>40</v>
      </c>
      <c r="B49" s="20">
        <f t="shared" si="5"/>
        <v>41365</v>
      </c>
      <c r="C49" s="21"/>
      <c r="D49" s="22">
        <f t="shared" si="0"/>
      </c>
      <c r="E49" s="22"/>
      <c r="F49" s="22">
        <f t="shared" si="1"/>
      </c>
      <c r="G49" s="22">
        <f t="shared" si="2"/>
        <v>0</v>
      </c>
      <c r="H49" s="22">
        <f t="shared" si="3"/>
        <v>0</v>
      </c>
      <c r="I49" s="22">
        <f>SUM($E$10:E49,$F$10:F49,$H$10:H49)</f>
        <v>6161.71573275287</v>
      </c>
      <c r="J49" s="22">
        <f t="shared" si="4"/>
        <v>120396.99071937213</v>
      </c>
    </row>
    <row r="50" spans="1:10" s="2" customFormat="1" ht="12">
      <c r="A50" s="19">
        <v>41</v>
      </c>
      <c r="B50" s="20">
        <f t="shared" si="5"/>
        <v>41395</v>
      </c>
      <c r="C50" s="21"/>
      <c r="D50" s="22">
        <f t="shared" si="0"/>
      </c>
      <c r="E50" s="22"/>
      <c r="F50" s="22">
        <f t="shared" si="1"/>
      </c>
      <c r="G50" s="22">
        <f t="shared" si="2"/>
        <v>0</v>
      </c>
      <c r="H50" s="22">
        <f t="shared" si="3"/>
        <v>0</v>
      </c>
      <c r="I50" s="22">
        <f>SUM($E$10:E50,$F$10:F50,$H$10:H50)</f>
        <v>6161.71573275287</v>
      </c>
      <c r="J50" s="22">
        <f t="shared" si="4"/>
        <v>120396.99071937213</v>
      </c>
    </row>
    <row r="51" spans="1:10" s="2" customFormat="1" ht="12">
      <c r="A51" s="19">
        <v>42</v>
      </c>
      <c r="B51" s="20">
        <f t="shared" si="5"/>
        <v>41426</v>
      </c>
      <c r="C51" s="21"/>
      <c r="D51" s="22">
        <f t="shared" si="0"/>
      </c>
      <c r="E51" s="22"/>
      <c r="F51" s="22">
        <f t="shared" si="1"/>
      </c>
      <c r="G51" s="22">
        <f t="shared" si="2"/>
        <v>0</v>
      </c>
      <c r="H51" s="22">
        <f t="shared" si="3"/>
        <v>0</v>
      </c>
      <c r="I51" s="22">
        <f>SUM($E$10:E51,$F$10:F51,$H$10:H51)</f>
        <v>6161.71573275287</v>
      </c>
      <c r="J51" s="22">
        <f t="shared" si="4"/>
        <v>120396.99071937213</v>
      </c>
    </row>
    <row r="52" spans="1:10" s="2" customFormat="1" ht="12">
      <c r="A52" s="19">
        <v>43</v>
      </c>
      <c r="B52" s="20">
        <f t="shared" si="5"/>
        <v>41456</v>
      </c>
      <c r="C52" s="21"/>
      <c r="D52" s="22">
        <f t="shared" si="0"/>
      </c>
      <c r="E52" s="22"/>
      <c r="F52" s="22">
        <f t="shared" si="1"/>
      </c>
      <c r="G52" s="22">
        <f t="shared" si="2"/>
        <v>0</v>
      </c>
      <c r="H52" s="22">
        <f t="shared" si="3"/>
        <v>0</v>
      </c>
      <c r="I52" s="22">
        <f>SUM($E$10:E52,$F$10:F52,$H$10:H52)</f>
        <v>6161.71573275287</v>
      </c>
      <c r="J52" s="22">
        <f t="shared" si="4"/>
        <v>120396.99071937213</v>
      </c>
    </row>
    <row r="53" spans="1:10" s="2" customFormat="1" ht="12">
      <c r="A53" s="19">
        <v>44</v>
      </c>
      <c r="B53" s="20">
        <f t="shared" si="5"/>
        <v>41487</v>
      </c>
      <c r="C53" s="21"/>
      <c r="D53" s="22">
        <f t="shared" si="0"/>
      </c>
      <c r="E53" s="22"/>
      <c r="F53" s="22">
        <f t="shared" si="1"/>
      </c>
      <c r="G53" s="22">
        <f t="shared" si="2"/>
        <v>0</v>
      </c>
      <c r="H53" s="22">
        <f t="shared" si="3"/>
        <v>0</v>
      </c>
      <c r="I53" s="22">
        <f>SUM($E$10:E53,$F$10:F53,$H$10:H53)</f>
        <v>6161.71573275287</v>
      </c>
      <c r="J53" s="22">
        <f t="shared" si="4"/>
        <v>120396.99071937213</v>
      </c>
    </row>
    <row r="54" spans="1:10" s="2" customFormat="1" ht="12">
      <c r="A54" s="19">
        <v>45</v>
      </c>
      <c r="B54" s="20">
        <f t="shared" si="5"/>
        <v>41518</v>
      </c>
      <c r="C54" s="21"/>
      <c r="D54" s="22">
        <f t="shared" si="0"/>
      </c>
      <c r="E54" s="22"/>
      <c r="F54" s="22">
        <f t="shared" si="1"/>
      </c>
      <c r="G54" s="22">
        <f t="shared" si="2"/>
        <v>0</v>
      </c>
      <c r="H54" s="22">
        <f t="shared" si="3"/>
        <v>0</v>
      </c>
      <c r="I54" s="22">
        <f>SUM($E$10:E54,$F$10:F54,$H$10:H54)</f>
        <v>6161.71573275287</v>
      </c>
      <c r="J54" s="22">
        <f t="shared" si="4"/>
        <v>120396.99071937213</v>
      </c>
    </row>
    <row r="55" spans="1:10" s="2" customFormat="1" ht="12">
      <c r="A55" s="19">
        <v>46</v>
      </c>
      <c r="B55" s="20">
        <f t="shared" si="5"/>
        <v>41548</v>
      </c>
      <c r="C55" s="21"/>
      <c r="D55" s="22">
        <f t="shared" si="0"/>
      </c>
      <c r="E55" s="22"/>
      <c r="F55" s="22">
        <f t="shared" si="1"/>
      </c>
      <c r="G55" s="22">
        <f t="shared" si="2"/>
        <v>0</v>
      </c>
      <c r="H55" s="22">
        <f t="shared" si="3"/>
        <v>0</v>
      </c>
      <c r="I55" s="22">
        <f>SUM($E$10:E55,$F$10:F55,$H$10:H55)</f>
        <v>6161.71573275287</v>
      </c>
      <c r="J55" s="22">
        <f t="shared" si="4"/>
        <v>120396.99071937213</v>
      </c>
    </row>
    <row r="56" spans="1:10" s="2" customFormat="1" ht="12">
      <c r="A56" s="19">
        <v>47</v>
      </c>
      <c r="B56" s="20">
        <f t="shared" si="5"/>
        <v>41579</v>
      </c>
      <c r="C56" s="21"/>
      <c r="D56" s="22">
        <f t="shared" si="0"/>
      </c>
      <c r="E56" s="22"/>
      <c r="F56" s="22">
        <f t="shared" si="1"/>
      </c>
      <c r="G56" s="22">
        <f t="shared" si="2"/>
        <v>0</v>
      </c>
      <c r="H56" s="22">
        <f t="shared" si="3"/>
        <v>0</v>
      </c>
      <c r="I56" s="22">
        <f>SUM($E$10:E56,$F$10:F56,$H$10:H56)</f>
        <v>6161.71573275287</v>
      </c>
      <c r="J56" s="22">
        <f t="shared" si="4"/>
        <v>120396.99071937213</v>
      </c>
    </row>
    <row r="57" spans="1:10" s="2" customFormat="1" ht="12">
      <c r="A57" s="19">
        <v>48</v>
      </c>
      <c r="B57" s="20">
        <f t="shared" si="5"/>
        <v>41609</v>
      </c>
      <c r="C57" s="21"/>
      <c r="D57" s="22">
        <f t="shared" si="0"/>
      </c>
      <c r="E57" s="22"/>
      <c r="F57" s="22">
        <f t="shared" si="1"/>
      </c>
      <c r="G57" s="22">
        <f t="shared" si="2"/>
        <v>0</v>
      </c>
      <c r="H57" s="22">
        <f t="shared" si="3"/>
        <v>0</v>
      </c>
      <c r="I57" s="22">
        <f>SUM($E$10:E57,$F$10:F57,$H$10:H57)</f>
        <v>6161.71573275287</v>
      </c>
      <c r="J57" s="22">
        <f t="shared" si="4"/>
        <v>120396.99071937213</v>
      </c>
    </row>
    <row r="58" spans="1:10" s="2" customFormat="1" ht="12">
      <c r="A58" s="19">
        <v>49</v>
      </c>
      <c r="B58" s="20">
        <f t="shared" si="5"/>
        <v>41640</v>
      </c>
      <c r="C58" s="21"/>
      <c r="D58" s="22">
        <f t="shared" si="0"/>
      </c>
      <c r="E58" s="22"/>
      <c r="F58" s="22">
        <f t="shared" si="1"/>
      </c>
      <c r="G58" s="22">
        <f t="shared" si="2"/>
        <v>0</v>
      </c>
      <c r="H58" s="22">
        <f t="shared" si="3"/>
        <v>0</v>
      </c>
      <c r="I58" s="22">
        <f>SUM($E$10:E58,$F$10:F58,$H$10:H58)</f>
        <v>6161.71573275287</v>
      </c>
      <c r="J58" s="22">
        <f t="shared" si="4"/>
        <v>120396.99071937213</v>
      </c>
    </row>
    <row r="59" spans="1:10" s="2" customFormat="1" ht="12">
      <c r="A59" s="19">
        <v>50</v>
      </c>
      <c r="B59" s="20">
        <f t="shared" si="5"/>
        <v>41671</v>
      </c>
      <c r="C59" s="21"/>
      <c r="D59" s="22">
        <f t="shared" si="0"/>
      </c>
      <c r="E59" s="22"/>
      <c r="F59" s="22">
        <f t="shared" si="1"/>
      </c>
      <c r="G59" s="22">
        <f t="shared" si="2"/>
        <v>0</v>
      </c>
      <c r="H59" s="22">
        <f t="shared" si="3"/>
        <v>0</v>
      </c>
      <c r="I59" s="22">
        <f>SUM($E$10:E59,$F$10:F59,$H$10:H59)</f>
        <v>6161.71573275287</v>
      </c>
      <c r="J59" s="22">
        <f t="shared" si="4"/>
        <v>120396.99071937213</v>
      </c>
    </row>
    <row r="60" spans="1:10" s="2" customFormat="1" ht="12">
      <c r="A60" s="19">
        <v>51</v>
      </c>
      <c r="B60" s="20">
        <f t="shared" si="5"/>
        <v>41699</v>
      </c>
      <c r="C60" s="21"/>
      <c r="D60" s="22">
        <f t="shared" si="0"/>
      </c>
      <c r="E60" s="22"/>
      <c r="F60" s="22">
        <f t="shared" si="1"/>
      </c>
      <c r="G60" s="22">
        <f t="shared" si="2"/>
        <v>0</v>
      </c>
      <c r="H60" s="22">
        <f t="shared" si="3"/>
        <v>0</v>
      </c>
      <c r="I60" s="22">
        <f>SUM($E$10:E60,$F$10:F60,$H$10:H60)</f>
        <v>6161.71573275287</v>
      </c>
      <c r="J60" s="22">
        <f t="shared" si="4"/>
        <v>120396.99071937213</v>
      </c>
    </row>
    <row r="61" spans="1:10" s="2" customFormat="1" ht="12">
      <c r="A61" s="19">
        <v>52</v>
      </c>
      <c r="B61" s="20">
        <f t="shared" si="5"/>
        <v>41730</v>
      </c>
      <c r="C61" s="21"/>
      <c r="D61" s="22">
        <f t="shared" si="0"/>
      </c>
      <c r="E61" s="22"/>
      <c r="F61" s="22">
        <f t="shared" si="1"/>
      </c>
      <c r="G61" s="22">
        <f t="shared" si="2"/>
        <v>0</v>
      </c>
      <c r="H61" s="22">
        <f t="shared" si="3"/>
        <v>0</v>
      </c>
      <c r="I61" s="22">
        <f>SUM($E$10:E61,$F$10:F61,$H$10:H61)</f>
        <v>6161.71573275287</v>
      </c>
      <c r="J61" s="22">
        <f t="shared" si="4"/>
        <v>120396.99071937213</v>
      </c>
    </row>
    <row r="62" spans="1:10" s="2" customFormat="1" ht="12">
      <c r="A62" s="19">
        <v>53</v>
      </c>
      <c r="B62" s="20">
        <f t="shared" si="5"/>
        <v>41760</v>
      </c>
      <c r="C62" s="21"/>
      <c r="D62" s="22">
        <f t="shared" si="0"/>
      </c>
      <c r="E62" s="22"/>
      <c r="F62" s="22">
        <f t="shared" si="1"/>
      </c>
      <c r="G62" s="22">
        <f t="shared" si="2"/>
        <v>0</v>
      </c>
      <c r="H62" s="22">
        <f t="shared" si="3"/>
        <v>0</v>
      </c>
      <c r="I62" s="22">
        <f>SUM($E$10:E62,$F$10:F62,$H$10:H62)</f>
        <v>6161.71573275287</v>
      </c>
      <c r="J62" s="22">
        <f t="shared" si="4"/>
        <v>120396.99071937213</v>
      </c>
    </row>
    <row r="63" spans="1:10" s="2" customFormat="1" ht="12">
      <c r="A63" s="19">
        <v>54</v>
      </c>
      <c r="B63" s="20">
        <f t="shared" si="5"/>
        <v>41791</v>
      </c>
      <c r="C63" s="21"/>
      <c r="D63" s="22">
        <f t="shared" si="0"/>
      </c>
      <c r="E63" s="22"/>
      <c r="F63" s="22">
        <f t="shared" si="1"/>
      </c>
      <c r="G63" s="22">
        <f t="shared" si="2"/>
        <v>0</v>
      </c>
      <c r="H63" s="22">
        <f t="shared" si="3"/>
        <v>0</v>
      </c>
      <c r="I63" s="22">
        <f>SUM($E$10:E63,$F$10:F63,$H$10:H63)</f>
        <v>6161.71573275287</v>
      </c>
      <c r="J63" s="22">
        <f t="shared" si="4"/>
        <v>120396.99071937213</v>
      </c>
    </row>
    <row r="64" spans="1:10" s="2" customFormat="1" ht="12">
      <c r="A64" s="19">
        <v>55</v>
      </c>
      <c r="B64" s="20">
        <f t="shared" si="5"/>
        <v>41821</v>
      </c>
      <c r="C64" s="21"/>
      <c r="D64" s="22">
        <f t="shared" si="0"/>
      </c>
      <c r="E64" s="22"/>
      <c r="F64" s="22">
        <f t="shared" si="1"/>
      </c>
      <c r="G64" s="22">
        <f t="shared" si="2"/>
        <v>0</v>
      </c>
      <c r="H64" s="22">
        <f t="shared" si="3"/>
        <v>0</v>
      </c>
      <c r="I64" s="22">
        <f>SUM($E$10:E64,$F$10:F64,$H$10:H64)</f>
        <v>6161.71573275287</v>
      </c>
      <c r="J64" s="22">
        <f t="shared" si="4"/>
        <v>120396.99071937213</v>
      </c>
    </row>
    <row r="65" spans="1:10" s="2" customFormat="1" ht="12">
      <c r="A65" s="19">
        <v>56</v>
      </c>
      <c r="B65" s="20">
        <f t="shared" si="5"/>
        <v>41852</v>
      </c>
      <c r="C65" s="21"/>
      <c r="D65" s="22">
        <f t="shared" si="0"/>
      </c>
      <c r="E65" s="22"/>
      <c r="F65" s="22">
        <f t="shared" si="1"/>
      </c>
      <c r="G65" s="22">
        <f t="shared" si="2"/>
        <v>0</v>
      </c>
      <c r="H65" s="22">
        <f t="shared" si="3"/>
        <v>0</v>
      </c>
      <c r="I65" s="22">
        <f>SUM($E$10:E65,$F$10:F65,$H$10:H65)</f>
        <v>6161.71573275287</v>
      </c>
      <c r="J65" s="22">
        <f t="shared" si="4"/>
        <v>120396.99071937213</v>
      </c>
    </row>
    <row r="66" spans="1:10" s="2" customFormat="1" ht="12">
      <c r="A66" s="19">
        <v>57</v>
      </c>
      <c r="B66" s="20">
        <f t="shared" si="5"/>
        <v>41883</v>
      </c>
      <c r="C66" s="21"/>
      <c r="D66" s="22">
        <f t="shared" si="0"/>
      </c>
      <c r="E66" s="22"/>
      <c r="F66" s="22">
        <f t="shared" si="1"/>
      </c>
      <c r="G66" s="22">
        <f t="shared" si="2"/>
        <v>0</v>
      </c>
      <c r="H66" s="22">
        <f t="shared" si="3"/>
        <v>0</v>
      </c>
      <c r="I66" s="22">
        <f>SUM($E$10:E66,$F$10:F66,$H$10:H66)</f>
        <v>6161.71573275287</v>
      </c>
      <c r="J66" s="22">
        <f t="shared" si="4"/>
        <v>120396.99071937213</v>
      </c>
    </row>
    <row r="67" spans="1:10" s="2" customFormat="1" ht="12">
      <c r="A67" s="19">
        <v>58</v>
      </c>
      <c r="B67" s="20">
        <f t="shared" si="5"/>
        <v>41913</v>
      </c>
      <c r="C67" s="21"/>
      <c r="D67" s="22">
        <f t="shared" si="0"/>
      </c>
      <c r="E67" s="22"/>
      <c r="F67" s="22">
        <f t="shared" si="1"/>
      </c>
      <c r="G67" s="22">
        <f t="shared" si="2"/>
        <v>0</v>
      </c>
      <c r="H67" s="22">
        <f t="shared" si="3"/>
        <v>0</v>
      </c>
      <c r="I67" s="22">
        <f>SUM($E$10:E67,$F$10:F67,$H$10:H67)</f>
        <v>6161.71573275287</v>
      </c>
      <c r="J67" s="22">
        <f t="shared" si="4"/>
        <v>120396.99071937213</v>
      </c>
    </row>
    <row r="68" spans="1:10" s="2" customFormat="1" ht="12">
      <c r="A68" s="19">
        <v>59</v>
      </c>
      <c r="B68" s="20">
        <f t="shared" si="5"/>
        <v>41944</v>
      </c>
      <c r="C68" s="21"/>
      <c r="D68" s="22">
        <f t="shared" si="0"/>
      </c>
      <c r="E68" s="22"/>
      <c r="F68" s="22">
        <f t="shared" si="1"/>
      </c>
      <c r="G68" s="22">
        <f t="shared" si="2"/>
        <v>0</v>
      </c>
      <c r="H68" s="22">
        <f t="shared" si="3"/>
        <v>0</v>
      </c>
      <c r="I68" s="22">
        <f>SUM($E$10:E68,$F$10:F68,$H$10:H68)</f>
        <v>6161.71573275287</v>
      </c>
      <c r="J68" s="22">
        <f t="shared" si="4"/>
        <v>120396.99071937213</v>
      </c>
    </row>
    <row r="69" spans="1:10" s="2" customFormat="1" ht="12">
      <c r="A69" s="19">
        <v>60</v>
      </c>
      <c r="B69" s="20">
        <f t="shared" si="5"/>
        <v>41974</v>
      </c>
      <c r="C69" s="21"/>
      <c r="D69" s="22">
        <f t="shared" si="0"/>
      </c>
      <c r="E69" s="22"/>
      <c r="F69" s="22">
        <f t="shared" si="1"/>
      </c>
      <c r="G69" s="22">
        <f t="shared" si="2"/>
        <v>0</v>
      </c>
      <c r="H69" s="22">
        <f t="shared" si="3"/>
        <v>0</v>
      </c>
      <c r="I69" s="22">
        <f>SUM($E$10:E69,$F$10:F69,$H$10:H69)</f>
        <v>6161.71573275287</v>
      </c>
      <c r="J69" s="22">
        <f t="shared" si="4"/>
        <v>120396.99071937213</v>
      </c>
    </row>
    <row r="70" spans="1:10" s="2" customFormat="1" ht="12">
      <c r="A70" s="19">
        <v>61</v>
      </c>
      <c r="B70" s="20">
        <f t="shared" si="5"/>
        <v>42005</v>
      </c>
      <c r="C70" s="21"/>
      <c r="D70" s="22">
        <f t="shared" si="0"/>
      </c>
      <c r="E70" s="22"/>
      <c r="F70" s="22">
        <f t="shared" si="1"/>
      </c>
      <c r="G70" s="22">
        <f t="shared" si="2"/>
        <v>0</v>
      </c>
      <c r="H70" s="22">
        <f t="shared" si="3"/>
        <v>0</v>
      </c>
      <c r="I70" s="22">
        <f>SUM($E$10:E70,$F$10:F70,$H$10:H70)</f>
        <v>6161.71573275287</v>
      </c>
      <c r="J70" s="22">
        <f t="shared" si="4"/>
        <v>120396.99071937213</v>
      </c>
    </row>
    <row r="71" spans="1:10" s="2" customFormat="1" ht="12">
      <c r="A71" s="19">
        <v>62</v>
      </c>
      <c r="B71" s="20">
        <f t="shared" si="5"/>
        <v>42036</v>
      </c>
      <c r="C71" s="21"/>
      <c r="D71" s="22">
        <f t="shared" si="0"/>
      </c>
      <c r="E71" s="22"/>
      <c r="F71" s="22">
        <f t="shared" si="1"/>
      </c>
      <c r="G71" s="22">
        <f t="shared" si="2"/>
        <v>0</v>
      </c>
      <c r="H71" s="22">
        <f t="shared" si="3"/>
        <v>0</v>
      </c>
      <c r="I71" s="22">
        <f>SUM($E$10:E71,$F$10:F71,$H$10:H71)</f>
        <v>6161.71573275287</v>
      </c>
      <c r="J71" s="22">
        <f t="shared" si="4"/>
        <v>120396.99071937213</v>
      </c>
    </row>
    <row r="72" spans="1:10" s="2" customFormat="1" ht="12">
      <c r="A72" s="19">
        <v>63</v>
      </c>
      <c r="B72" s="20">
        <f t="shared" si="5"/>
        <v>42064</v>
      </c>
      <c r="C72" s="21"/>
      <c r="D72" s="22">
        <f t="shared" si="0"/>
      </c>
      <c r="E72" s="22"/>
      <c r="F72" s="22">
        <f t="shared" si="1"/>
      </c>
      <c r="G72" s="22">
        <f t="shared" si="2"/>
        <v>0</v>
      </c>
      <c r="H72" s="22">
        <f t="shared" si="3"/>
        <v>0</v>
      </c>
      <c r="I72" s="22">
        <f>SUM($E$10:E72,$F$10:F72,$H$10:H72)</f>
        <v>6161.71573275287</v>
      </c>
      <c r="J72" s="22">
        <f t="shared" si="4"/>
        <v>120396.99071937213</v>
      </c>
    </row>
    <row r="73" spans="1:10" s="2" customFormat="1" ht="12">
      <c r="A73" s="19">
        <v>64</v>
      </c>
      <c r="B73" s="20">
        <f t="shared" si="5"/>
        <v>42095</v>
      </c>
      <c r="C73" s="21"/>
      <c r="D73" s="22">
        <f t="shared" si="0"/>
      </c>
      <c r="E73" s="22"/>
      <c r="F73" s="22">
        <f t="shared" si="1"/>
      </c>
      <c r="G73" s="22">
        <f t="shared" si="2"/>
        <v>0</v>
      </c>
      <c r="H73" s="22">
        <f t="shared" si="3"/>
        <v>0</v>
      </c>
      <c r="I73" s="22">
        <f>SUM($E$10:E73,$F$10:F73,$H$10:H73)</f>
        <v>6161.71573275287</v>
      </c>
      <c r="J73" s="22">
        <f t="shared" si="4"/>
        <v>120396.99071937213</v>
      </c>
    </row>
    <row r="74" spans="1:10" s="2" customFormat="1" ht="12">
      <c r="A74" s="19">
        <v>65</v>
      </c>
      <c r="B74" s="20">
        <f t="shared" si="5"/>
        <v>42125</v>
      </c>
      <c r="C74" s="21"/>
      <c r="D74" s="22">
        <f aca="true" t="shared" si="6" ref="D74:D137">IF(C74="","",PMT(C74/12,$B$4-A74+1,-J73))</f>
      </c>
      <c r="E74" s="22"/>
      <c r="F74" s="22">
        <f aca="true" t="shared" si="7" ref="F74:F137">IF(C74="","",D74-H74)</f>
      </c>
      <c r="G74" s="22">
        <f aca="true" t="shared" si="8" ref="G74:G137">SUM(E74:F74)</f>
        <v>0</v>
      </c>
      <c r="H74" s="22">
        <f aca="true" t="shared" si="9" ref="H74:H137">J73*C74/12</f>
        <v>0</v>
      </c>
      <c r="I74" s="22">
        <f>SUM($E$10:E74,$F$10:F74,$H$10:H74)</f>
        <v>6161.71573275287</v>
      </c>
      <c r="J74" s="22">
        <f aca="true" t="shared" si="10" ref="J74:J137">J73-SUM(E74:F74)</f>
        <v>120396.99071937213</v>
      </c>
    </row>
    <row r="75" spans="1:10" s="2" customFormat="1" ht="12">
      <c r="A75" s="19">
        <v>66</v>
      </c>
      <c r="B75" s="20">
        <f aca="true" t="shared" si="11" ref="B75:B138">DATE(YEAR(B74),MONTH(B74)+1,DAY(B74))</f>
        <v>42156</v>
      </c>
      <c r="C75" s="21"/>
      <c r="D75" s="22">
        <f t="shared" si="6"/>
      </c>
      <c r="E75" s="22"/>
      <c r="F75" s="22">
        <f t="shared" si="7"/>
      </c>
      <c r="G75" s="22">
        <f t="shared" si="8"/>
        <v>0</v>
      </c>
      <c r="H75" s="22">
        <f t="shared" si="9"/>
        <v>0</v>
      </c>
      <c r="I75" s="22">
        <f>SUM($E$10:E75,$F$10:F75,$H$10:H75)</f>
        <v>6161.71573275287</v>
      </c>
      <c r="J75" s="22">
        <f t="shared" si="10"/>
        <v>120396.99071937213</v>
      </c>
    </row>
    <row r="76" spans="1:10" s="2" customFormat="1" ht="12">
      <c r="A76" s="19">
        <v>67</v>
      </c>
      <c r="B76" s="20">
        <f t="shared" si="11"/>
        <v>42186</v>
      </c>
      <c r="C76" s="21"/>
      <c r="D76" s="22">
        <f t="shared" si="6"/>
      </c>
      <c r="E76" s="22"/>
      <c r="F76" s="22">
        <f t="shared" si="7"/>
      </c>
      <c r="G76" s="22">
        <f t="shared" si="8"/>
        <v>0</v>
      </c>
      <c r="H76" s="22">
        <f t="shared" si="9"/>
        <v>0</v>
      </c>
      <c r="I76" s="22">
        <f>SUM($E$10:E76,$F$10:F76,$H$10:H76)</f>
        <v>6161.71573275287</v>
      </c>
      <c r="J76" s="22">
        <f t="shared" si="10"/>
        <v>120396.99071937213</v>
      </c>
    </row>
    <row r="77" spans="1:10" s="2" customFormat="1" ht="12">
      <c r="A77" s="19">
        <v>68</v>
      </c>
      <c r="B77" s="20">
        <f t="shared" si="11"/>
        <v>42217</v>
      </c>
      <c r="C77" s="21"/>
      <c r="D77" s="22">
        <f t="shared" si="6"/>
      </c>
      <c r="E77" s="22"/>
      <c r="F77" s="22">
        <f t="shared" si="7"/>
      </c>
      <c r="G77" s="22">
        <f t="shared" si="8"/>
        <v>0</v>
      </c>
      <c r="H77" s="22">
        <f t="shared" si="9"/>
        <v>0</v>
      </c>
      <c r="I77" s="22">
        <f>SUM($E$10:E77,$F$10:F77,$H$10:H77)</f>
        <v>6161.71573275287</v>
      </c>
      <c r="J77" s="22">
        <f t="shared" si="10"/>
        <v>120396.99071937213</v>
      </c>
    </row>
    <row r="78" spans="1:10" s="2" customFormat="1" ht="12">
      <c r="A78" s="19">
        <v>69</v>
      </c>
      <c r="B78" s="20">
        <f t="shared" si="11"/>
        <v>42248</v>
      </c>
      <c r="C78" s="21"/>
      <c r="D78" s="22">
        <f t="shared" si="6"/>
      </c>
      <c r="E78" s="22"/>
      <c r="F78" s="22">
        <f t="shared" si="7"/>
      </c>
      <c r="G78" s="22">
        <f t="shared" si="8"/>
        <v>0</v>
      </c>
      <c r="H78" s="22">
        <f t="shared" si="9"/>
        <v>0</v>
      </c>
      <c r="I78" s="22">
        <f>SUM($E$10:E78,$F$10:F78,$H$10:H78)</f>
        <v>6161.71573275287</v>
      </c>
      <c r="J78" s="22">
        <f t="shared" si="10"/>
        <v>120396.99071937213</v>
      </c>
    </row>
    <row r="79" spans="1:10" s="2" customFormat="1" ht="12">
      <c r="A79" s="19">
        <v>70</v>
      </c>
      <c r="B79" s="20">
        <f t="shared" si="11"/>
        <v>42278</v>
      </c>
      <c r="C79" s="21"/>
      <c r="D79" s="22">
        <f t="shared" si="6"/>
      </c>
      <c r="E79" s="22"/>
      <c r="F79" s="22">
        <f t="shared" si="7"/>
      </c>
      <c r="G79" s="22">
        <f t="shared" si="8"/>
        <v>0</v>
      </c>
      <c r="H79" s="22">
        <f t="shared" si="9"/>
        <v>0</v>
      </c>
      <c r="I79" s="22">
        <f>SUM($E$10:E79,$F$10:F79,$H$10:H79)</f>
        <v>6161.71573275287</v>
      </c>
      <c r="J79" s="22">
        <f t="shared" si="10"/>
        <v>120396.99071937213</v>
      </c>
    </row>
    <row r="80" spans="1:10" s="2" customFormat="1" ht="12">
      <c r="A80" s="19">
        <v>71</v>
      </c>
      <c r="B80" s="20">
        <f t="shared" si="11"/>
        <v>42309</v>
      </c>
      <c r="C80" s="21"/>
      <c r="D80" s="22">
        <f t="shared" si="6"/>
      </c>
      <c r="E80" s="22"/>
      <c r="F80" s="22">
        <f t="shared" si="7"/>
      </c>
      <c r="G80" s="22">
        <f t="shared" si="8"/>
        <v>0</v>
      </c>
      <c r="H80" s="22">
        <f t="shared" si="9"/>
        <v>0</v>
      </c>
      <c r="I80" s="22">
        <f>SUM($E$10:E80,$F$10:F80,$H$10:H80)</f>
        <v>6161.71573275287</v>
      </c>
      <c r="J80" s="22">
        <f t="shared" si="10"/>
        <v>120396.99071937213</v>
      </c>
    </row>
    <row r="81" spans="1:10" s="2" customFormat="1" ht="12">
      <c r="A81" s="19">
        <v>72</v>
      </c>
      <c r="B81" s="20">
        <f t="shared" si="11"/>
        <v>42339</v>
      </c>
      <c r="C81" s="21"/>
      <c r="D81" s="22">
        <f t="shared" si="6"/>
      </c>
      <c r="E81" s="22"/>
      <c r="F81" s="22">
        <f t="shared" si="7"/>
      </c>
      <c r="G81" s="22">
        <f t="shared" si="8"/>
        <v>0</v>
      </c>
      <c r="H81" s="22">
        <f t="shared" si="9"/>
        <v>0</v>
      </c>
      <c r="I81" s="22">
        <f>SUM($E$10:E81,$F$10:F81,$H$10:H81)</f>
        <v>6161.71573275287</v>
      </c>
      <c r="J81" s="22">
        <f t="shared" si="10"/>
        <v>120396.99071937213</v>
      </c>
    </row>
    <row r="82" spans="1:10" s="2" customFormat="1" ht="12">
      <c r="A82" s="19">
        <v>73</v>
      </c>
      <c r="B82" s="20">
        <f t="shared" si="11"/>
        <v>42370</v>
      </c>
      <c r="C82" s="21"/>
      <c r="D82" s="22">
        <f t="shared" si="6"/>
      </c>
      <c r="E82" s="22"/>
      <c r="F82" s="22">
        <f t="shared" si="7"/>
      </c>
      <c r="G82" s="22">
        <f t="shared" si="8"/>
        <v>0</v>
      </c>
      <c r="H82" s="22">
        <f t="shared" si="9"/>
        <v>0</v>
      </c>
      <c r="I82" s="22">
        <f>SUM($E$10:E82,$F$10:F82,$H$10:H82)</f>
        <v>6161.71573275287</v>
      </c>
      <c r="J82" s="22">
        <f t="shared" si="10"/>
        <v>120396.99071937213</v>
      </c>
    </row>
    <row r="83" spans="1:10" s="2" customFormat="1" ht="12">
      <c r="A83" s="19">
        <v>74</v>
      </c>
      <c r="B83" s="20">
        <f t="shared" si="11"/>
        <v>42401</v>
      </c>
      <c r="C83" s="21"/>
      <c r="D83" s="22">
        <f t="shared" si="6"/>
      </c>
      <c r="E83" s="22"/>
      <c r="F83" s="22">
        <f t="shared" si="7"/>
      </c>
      <c r="G83" s="22">
        <f t="shared" si="8"/>
        <v>0</v>
      </c>
      <c r="H83" s="22">
        <f t="shared" si="9"/>
        <v>0</v>
      </c>
      <c r="I83" s="22">
        <f>SUM($E$10:E83,$F$10:F83,$H$10:H83)</f>
        <v>6161.71573275287</v>
      </c>
      <c r="J83" s="22">
        <f t="shared" si="10"/>
        <v>120396.99071937213</v>
      </c>
    </row>
    <row r="84" spans="1:10" s="2" customFormat="1" ht="12">
      <c r="A84" s="19">
        <v>75</v>
      </c>
      <c r="B84" s="20">
        <f t="shared" si="11"/>
        <v>42430</v>
      </c>
      <c r="C84" s="21"/>
      <c r="D84" s="22">
        <f t="shared" si="6"/>
      </c>
      <c r="E84" s="22"/>
      <c r="F84" s="22">
        <f t="shared" si="7"/>
      </c>
      <c r="G84" s="22">
        <f t="shared" si="8"/>
        <v>0</v>
      </c>
      <c r="H84" s="22">
        <f t="shared" si="9"/>
        <v>0</v>
      </c>
      <c r="I84" s="22">
        <f>SUM($E$10:E84,$F$10:F84,$H$10:H84)</f>
        <v>6161.71573275287</v>
      </c>
      <c r="J84" s="22">
        <f t="shared" si="10"/>
        <v>120396.99071937213</v>
      </c>
    </row>
    <row r="85" spans="1:10" s="2" customFormat="1" ht="12">
      <c r="A85" s="19">
        <v>76</v>
      </c>
      <c r="B85" s="20">
        <f t="shared" si="11"/>
        <v>42461</v>
      </c>
      <c r="C85" s="21"/>
      <c r="D85" s="22">
        <f t="shared" si="6"/>
      </c>
      <c r="E85" s="22"/>
      <c r="F85" s="22">
        <f t="shared" si="7"/>
      </c>
      <c r="G85" s="22">
        <f t="shared" si="8"/>
        <v>0</v>
      </c>
      <c r="H85" s="22">
        <f t="shared" si="9"/>
        <v>0</v>
      </c>
      <c r="I85" s="22">
        <f>SUM($E$10:E85,$F$10:F85,$H$10:H85)</f>
        <v>6161.71573275287</v>
      </c>
      <c r="J85" s="22">
        <f t="shared" si="10"/>
        <v>120396.99071937213</v>
      </c>
    </row>
    <row r="86" spans="1:10" s="2" customFormat="1" ht="12">
      <c r="A86" s="19">
        <v>77</v>
      </c>
      <c r="B86" s="20">
        <f t="shared" si="11"/>
        <v>42491</v>
      </c>
      <c r="C86" s="21"/>
      <c r="D86" s="22">
        <f t="shared" si="6"/>
      </c>
      <c r="E86" s="22"/>
      <c r="F86" s="22">
        <f t="shared" si="7"/>
      </c>
      <c r="G86" s="22">
        <f t="shared" si="8"/>
        <v>0</v>
      </c>
      <c r="H86" s="22">
        <f t="shared" si="9"/>
        <v>0</v>
      </c>
      <c r="I86" s="22">
        <f>SUM($E$10:E86,$F$10:F86,$H$10:H86)</f>
        <v>6161.71573275287</v>
      </c>
      <c r="J86" s="22">
        <f t="shared" si="10"/>
        <v>120396.99071937213</v>
      </c>
    </row>
    <row r="87" spans="1:10" s="2" customFormat="1" ht="12">
      <c r="A87" s="19">
        <v>78</v>
      </c>
      <c r="B87" s="20">
        <f t="shared" si="11"/>
        <v>42522</v>
      </c>
      <c r="C87" s="21"/>
      <c r="D87" s="22">
        <f t="shared" si="6"/>
      </c>
      <c r="E87" s="22"/>
      <c r="F87" s="22">
        <f t="shared" si="7"/>
      </c>
      <c r="G87" s="22">
        <f t="shared" si="8"/>
        <v>0</v>
      </c>
      <c r="H87" s="22">
        <f t="shared" si="9"/>
        <v>0</v>
      </c>
      <c r="I87" s="22">
        <f>SUM($E$10:E87,$F$10:F87,$H$10:H87)</f>
        <v>6161.71573275287</v>
      </c>
      <c r="J87" s="22">
        <f t="shared" si="10"/>
        <v>120396.99071937213</v>
      </c>
    </row>
    <row r="88" spans="1:10" s="2" customFormat="1" ht="12">
      <c r="A88" s="19">
        <v>79</v>
      </c>
      <c r="B88" s="20">
        <f t="shared" si="11"/>
        <v>42552</v>
      </c>
      <c r="C88" s="21"/>
      <c r="D88" s="22">
        <f t="shared" si="6"/>
      </c>
      <c r="E88" s="22"/>
      <c r="F88" s="22">
        <f t="shared" si="7"/>
      </c>
      <c r="G88" s="22">
        <f t="shared" si="8"/>
        <v>0</v>
      </c>
      <c r="H88" s="22">
        <f t="shared" si="9"/>
        <v>0</v>
      </c>
      <c r="I88" s="22">
        <f>SUM($E$10:E88,$F$10:F88,$H$10:H88)</f>
        <v>6161.71573275287</v>
      </c>
      <c r="J88" s="22">
        <f t="shared" si="10"/>
        <v>120396.99071937213</v>
      </c>
    </row>
    <row r="89" spans="1:10" s="2" customFormat="1" ht="12">
      <c r="A89" s="19">
        <v>80</v>
      </c>
      <c r="B89" s="20">
        <f t="shared" si="11"/>
        <v>42583</v>
      </c>
      <c r="C89" s="21"/>
      <c r="D89" s="22">
        <f t="shared" si="6"/>
      </c>
      <c r="E89" s="22"/>
      <c r="F89" s="22">
        <f t="shared" si="7"/>
      </c>
      <c r="G89" s="22">
        <f t="shared" si="8"/>
        <v>0</v>
      </c>
      <c r="H89" s="22">
        <f t="shared" si="9"/>
        <v>0</v>
      </c>
      <c r="I89" s="22">
        <f>SUM($E$10:E89,$F$10:F89,$H$10:H89)</f>
        <v>6161.71573275287</v>
      </c>
      <c r="J89" s="22">
        <f t="shared" si="10"/>
        <v>120396.99071937213</v>
      </c>
    </row>
    <row r="90" spans="1:10" s="2" customFormat="1" ht="12">
      <c r="A90" s="19">
        <v>81</v>
      </c>
      <c r="B90" s="20">
        <f t="shared" si="11"/>
        <v>42614</v>
      </c>
      <c r="C90" s="21"/>
      <c r="D90" s="22">
        <f t="shared" si="6"/>
      </c>
      <c r="E90" s="22"/>
      <c r="F90" s="22">
        <f t="shared" si="7"/>
      </c>
      <c r="G90" s="22">
        <f t="shared" si="8"/>
        <v>0</v>
      </c>
      <c r="H90" s="22">
        <f t="shared" si="9"/>
        <v>0</v>
      </c>
      <c r="I90" s="22">
        <f>SUM($E$10:E90,$F$10:F90,$H$10:H90)</f>
        <v>6161.71573275287</v>
      </c>
      <c r="J90" s="22">
        <f t="shared" si="10"/>
        <v>120396.99071937213</v>
      </c>
    </row>
    <row r="91" spans="1:10" s="2" customFormat="1" ht="12">
      <c r="A91" s="19">
        <v>82</v>
      </c>
      <c r="B91" s="20">
        <f t="shared" si="11"/>
        <v>42644</v>
      </c>
      <c r="C91" s="21"/>
      <c r="D91" s="22">
        <f t="shared" si="6"/>
      </c>
      <c r="E91" s="22"/>
      <c r="F91" s="22">
        <f t="shared" si="7"/>
      </c>
      <c r="G91" s="22">
        <f t="shared" si="8"/>
        <v>0</v>
      </c>
      <c r="H91" s="22">
        <f t="shared" si="9"/>
        <v>0</v>
      </c>
      <c r="I91" s="22">
        <f>SUM($E$10:E91,$F$10:F91,$H$10:H91)</f>
        <v>6161.71573275287</v>
      </c>
      <c r="J91" s="22">
        <f t="shared" si="10"/>
        <v>120396.99071937213</v>
      </c>
    </row>
    <row r="92" spans="1:10" s="2" customFormat="1" ht="12">
      <c r="A92" s="19">
        <v>83</v>
      </c>
      <c r="B92" s="20">
        <f t="shared" si="11"/>
        <v>42675</v>
      </c>
      <c r="C92" s="21"/>
      <c r="D92" s="22">
        <f t="shared" si="6"/>
      </c>
      <c r="E92" s="22"/>
      <c r="F92" s="22">
        <f t="shared" si="7"/>
      </c>
      <c r="G92" s="22">
        <f t="shared" si="8"/>
        <v>0</v>
      </c>
      <c r="H92" s="22">
        <f t="shared" si="9"/>
        <v>0</v>
      </c>
      <c r="I92" s="22">
        <f>SUM($E$10:E92,$F$10:F92,$H$10:H92)</f>
        <v>6161.71573275287</v>
      </c>
      <c r="J92" s="22">
        <f t="shared" si="10"/>
        <v>120396.99071937213</v>
      </c>
    </row>
    <row r="93" spans="1:10" s="2" customFormat="1" ht="12">
      <c r="A93" s="19">
        <v>84</v>
      </c>
      <c r="B93" s="20">
        <f t="shared" si="11"/>
        <v>42705</v>
      </c>
      <c r="C93" s="21"/>
      <c r="D93" s="22">
        <f t="shared" si="6"/>
      </c>
      <c r="E93" s="22"/>
      <c r="F93" s="22">
        <f t="shared" si="7"/>
      </c>
      <c r="G93" s="22">
        <f t="shared" si="8"/>
        <v>0</v>
      </c>
      <c r="H93" s="22">
        <f t="shared" si="9"/>
        <v>0</v>
      </c>
      <c r="I93" s="22">
        <f>SUM($E$10:E93,$F$10:F93,$H$10:H93)</f>
        <v>6161.71573275287</v>
      </c>
      <c r="J93" s="22">
        <f t="shared" si="10"/>
        <v>120396.99071937213</v>
      </c>
    </row>
    <row r="94" spans="1:10" s="2" customFormat="1" ht="12">
      <c r="A94" s="19">
        <v>85</v>
      </c>
      <c r="B94" s="20">
        <f t="shared" si="11"/>
        <v>42736</v>
      </c>
      <c r="C94" s="21"/>
      <c r="D94" s="22">
        <f t="shared" si="6"/>
      </c>
      <c r="E94" s="22"/>
      <c r="F94" s="22">
        <f t="shared" si="7"/>
      </c>
      <c r="G94" s="22">
        <f t="shared" si="8"/>
        <v>0</v>
      </c>
      <c r="H94" s="22">
        <f t="shared" si="9"/>
        <v>0</v>
      </c>
      <c r="I94" s="22">
        <f>SUM($E$10:E94,$F$10:F94,$H$10:H94)</f>
        <v>6161.71573275287</v>
      </c>
      <c r="J94" s="22">
        <f t="shared" si="10"/>
        <v>120396.99071937213</v>
      </c>
    </row>
    <row r="95" spans="1:10" s="2" customFormat="1" ht="12">
      <c r="A95" s="19">
        <v>86</v>
      </c>
      <c r="B95" s="20">
        <f t="shared" si="11"/>
        <v>42767</v>
      </c>
      <c r="C95" s="21"/>
      <c r="D95" s="22">
        <f t="shared" si="6"/>
      </c>
      <c r="E95" s="22"/>
      <c r="F95" s="22">
        <f t="shared" si="7"/>
      </c>
      <c r="G95" s="22">
        <f t="shared" si="8"/>
        <v>0</v>
      </c>
      <c r="H95" s="22">
        <f t="shared" si="9"/>
        <v>0</v>
      </c>
      <c r="I95" s="22">
        <f>SUM($E$10:E95,$F$10:F95,$H$10:H95)</f>
        <v>6161.71573275287</v>
      </c>
      <c r="J95" s="22">
        <f t="shared" si="10"/>
        <v>120396.99071937213</v>
      </c>
    </row>
    <row r="96" spans="1:10" s="2" customFormat="1" ht="12">
      <c r="A96" s="19">
        <v>87</v>
      </c>
      <c r="B96" s="20">
        <f t="shared" si="11"/>
        <v>42795</v>
      </c>
      <c r="C96" s="21"/>
      <c r="D96" s="22">
        <f t="shared" si="6"/>
      </c>
      <c r="E96" s="22"/>
      <c r="F96" s="22">
        <f t="shared" si="7"/>
      </c>
      <c r="G96" s="22">
        <f t="shared" si="8"/>
        <v>0</v>
      </c>
      <c r="H96" s="22">
        <f t="shared" si="9"/>
        <v>0</v>
      </c>
      <c r="I96" s="22">
        <f>SUM($E$10:E96,$F$10:F96,$H$10:H96)</f>
        <v>6161.71573275287</v>
      </c>
      <c r="J96" s="22">
        <f t="shared" si="10"/>
        <v>120396.99071937213</v>
      </c>
    </row>
    <row r="97" spans="1:10" s="2" customFormat="1" ht="12">
      <c r="A97" s="19">
        <v>88</v>
      </c>
      <c r="B97" s="20">
        <f t="shared" si="11"/>
        <v>42826</v>
      </c>
      <c r="C97" s="21"/>
      <c r="D97" s="22">
        <f t="shared" si="6"/>
      </c>
      <c r="E97" s="22"/>
      <c r="F97" s="22">
        <f t="shared" si="7"/>
      </c>
      <c r="G97" s="22">
        <f t="shared" si="8"/>
        <v>0</v>
      </c>
      <c r="H97" s="22">
        <f t="shared" si="9"/>
        <v>0</v>
      </c>
      <c r="I97" s="22">
        <f>SUM($E$10:E97,$F$10:F97,$H$10:H97)</f>
        <v>6161.71573275287</v>
      </c>
      <c r="J97" s="22">
        <f t="shared" si="10"/>
        <v>120396.99071937213</v>
      </c>
    </row>
    <row r="98" spans="1:10" ht="14.25">
      <c r="A98" s="19">
        <v>89</v>
      </c>
      <c r="B98" s="20">
        <f t="shared" si="11"/>
        <v>42856</v>
      </c>
      <c r="C98" s="21"/>
      <c r="D98" s="22">
        <f t="shared" si="6"/>
      </c>
      <c r="E98" s="22"/>
      <c r="F98" s="22">
        <f t="shared" si="7"/>
      </c>
      <c r="G98" s="22">
        <f t="shared" si="8"/>
        <v>0</v>
      </c>
      <c r="H98" s="22">
        <f t="shared" si="9"/>
        <v>0</v>
      </c>
      <c r="I98" s="22">
        <f>SUM($E$10:E98,$F$10:F98,$H$10:H98)</f>
        <v>6161.71573275287</v>
      </c>
      <c r="J98" s="22">
        <f t="shared" si="10"/>
        <v>120396.99071937213</v>
      </c>
    </row>
    <row r="99" spans="1:10" ht="14.25">
      <c r="A99" s="19">
        <v>90</v>
      </c>
      <c r="B99" s="20">
        <f t="shared" si="11"/>
        <v>42887</v>
      </c>
      <c r="C99" s="21"/>
      <c r="D99" s="22">
        <f t="shared" si="6"/>
      </c>
      <c r="E99" s="22"/>
      <c r="F99" s="22">
        <f t="shared" si="7"/>
      </c>
      <c r="G99" s="22">
        <f t="shared" si="8"/>
        <v>0</v>
      </c>
      <c r="H99" s="22">
        <f t="shared" si="9"/>
        <v>0</v>
      </c>
      <c r="I99" s="22">
        <f>SUM($E$10:E99,$F$10:F99,$H$10:H99)</f>
        <v>6161.71573275287</v>
      </c>
      <c r="J99" s="22">
        <f t="shared" si="10"/>
        <v>120396.99071937213</v>
      </c>
    </row>
    <row r="100" spans="1:10" ht="14.25">
      <c r="A100" s="19">
        <v>91</v>
      </c>
      <c r="B100" s="20">
        <f t="shared" si="11"/>
        <v>42917</v>
      </c>
      <c r="C100" s="21"/>
      <c r="D100" s="22">
        <f t="shared" si="6"/>
      </c>
      <c r="E100" s="22"/>
      <c r="F100" s="22">
        <f t="shared" si="7"/>
      </c>
      <c r="G100" s="22">
        <f t="shared" si="8"/>
        <v>0</v>
      </c>
      <c r="H100" s="22">
        <f t="shared" si="9"/>
        <v>0</v>
      </c>
      <c r="I100" s="22">
        <f>SUM($E$10:E100,$F$10:F100,$H$10:H100)</f>
        <v>6161.71573275287</v>
      </c>
      <c r="J100" s="22">
        <f t="shared" si="10"/>
        <v>120396.99071937213</v>
      </c>
    </row>
    <row r="101" spans="1:10" ht="14.25">
      <c r="A101" s="19">
        <v>92</v>
      </c>
      <c r="B101" s="20">
        <f t="shared" si="11"/>
        <v>42948</v>
      </c>
      <c r="C101" s="21"/>
      <c r="D101" s="22">
        <f t="shared" si="6"/>
      </c>
      <c r="E101" s="22"/>
      <c r="F101" s="22">
        <f t="shared" si="7"/>
      </c>
      <c r="G101" s="22">
        <f t="shared" si="8"/>
        <v>0</v>
      </c>
      <c r="H101" s="22">
        <f t="shared" si="9"/>
        <v>0</v>
      </c>
      <c r="I101" s="22">
        <f>SUM($E$10:E101,$F$10:F101,$H$10:H101)</f>
        <v>6161.71573275287</v>
      </c>
      <c r="J101" s="22">
        <f t="shared" si="10"/>
        <v>120396.99071937213</v>
      </c>
    </row>
    <row r="102" spans="1:10" ht="14.25">
      <c r="A102" s="19">
        <v>93</v>
      </c>
      <c r="B102" s="20">
        <f t="shared" si="11"/>
        <v>42979</v>
      </c>
      <c r="C102" s="21"/>
      <c r="D102" s="22">
        <f t="shared" si="6"/>
      </c>
      <c r="E102" s="22"/>
      <c r="F102" s="22">
        <f t="shared" si="7"/>
      </c>
      <c r="G102" s="22">
        <f t="shared" si="8"/>
        <v>0</v>
      </c>
      <c r="H102" s="22">
        <f t="shared" si="9"/>
        <v>0</v>
      </c>
      <c r="I102" s="22">
        <f>SUM($E$10:E102,$F$10:F102,$H$10:H102)</f>
        <v>6161.71573275287</v>
      </c>
      <c r="J102" s="22">
        <f t="shared" si="10"/>
        <v>120396.99071937213</v>
      </c>
    </row>
    <row r="103" spans="1:10" ht="14.25">
      <c r="A103" s="19">
        <v>94</v>
      </c>
      <c r="B103" s="20">
        <f t="shared" si="11"/>
        <v>43009</v>
      </c>
      <c r="C103" s="21"/>
      <c r="D103" s="22">
        <f t="shared" si="6"/>
      </c>
      <c r="E103" s="22"/>
      <c r="F103" s="22">
        <f t="shared" si="7"/>
      </c>
      <c r="G103" s="22">
        <f t="shared" si="8"/>
        <v>0</v>
      </c>
      <c r="H103" s="22">
        <f t="shared" si="9"/>
        <v>0</v>
      </c>
      <c r="I103" s="22">
        <f>SUM($E$10:E103,$F$10:F103,$H$10:H103)</f>
        <v>6161.71573275287</v>
      </c>
      <c r="J103" s="22">
        <f t="shared" si="10"/>
        <v>120396.99071937213</v>
      </c>
    </row>
    <row r="104" spans="1:10" ht="14.25">
      <c r="A104" s="19">
        <v>95</v>
      </c>
      <c r="B104" s="20">
        <f t="shared" si="11"/>
        <v>43040</v>
      </c>
      <c r="C104" s="21"/>
      <c r="D104" s="22">
        <f t="shared" si="6"/>
      </c>
      <c r="E104" s="22"/>
      <c r="F104" s="22">
        <f t="shared" si="7"/>
      </c>
      <c r="G104" s="22">
        <f t="shared" si="8"/>
        <v>0</v>
      </c>
      <c r="H104" s="22">
        <f t="shared" si="9"/>
        <v>0</v>
      </c>
      <c r="I104" s="22">
        <f>SUM($E$10:E104,$F$10:F104,$H$10:H104)</f>
        <v>6161.71573275287</v>
      </c>
      <c r="J104" s="22">
        <f t="shared" si="10"/>
        <v>120396.99071937213</v>
      </c>
    </row>
    <row r="105" spans="1:10" ht="14.25">
      <c r="A105" s="19">
        <v>96</v>
      </c>
      <c r="B105" s="20">
        <f t="shared" si="11"/>
        <v>43070</v>
      </c>
      <c r="C105" s="21"/>
      <c r="D105" s="22">
        <f t="shared" si="6"/>
      </c>
      <c r="E105" s="22"/>
      <c r="F105" s="22">
        <f t="shared" si="7"/>
      </c>
      <c r="G105" s="22">
        <f t="shared" si="8"/>
        <v>0</v>
      </c>
      <c r="H105" s="22">
        <f t="shared" si="9"/>
        <v>0</v>
      </c>
      <c r="I105" s="22">
        <f>SUM($E$10:E105,$F$10:F105,$H$10:H105)</f>
        <v>6161.71573275287</v>
      </c>
      <c r="J105" s="22">
        <f t="shared" si="10"/>
        <v>120396.99071937213</v>
      </c>
    </row>
    <row r="106" spans="1:10" ht="14.25">
      <c r="A106" s="19">
        <v>97</v>
      </c>
      <c r="B106" s="20">
        <f t="shared" si="11"/>
        <v>43101</v>
      </c>
      <c r="C106" s="21"/>
      <c r="D106" s="22">
        <f t="shared" si="6"/>
      </c>
      <c r="E106" s="22"/>
      <c r="F106" s="22">
        <f t="shared" si="7"/>
      </c>
      <c r="G106" s="22">
        <f t="shared" si="8"/>
        <v>0</v>
      </c>
      <c r="H106" s="22">
        <f t="shared" si="9"/>
        <v>0</v>
      </c>
      <c r="I106" s="22">
        <f>SUM($E$10:E106,$F$10:F106,$H$10:H106)</f>
        <v>6161.71573275287</v>
      </c>
      <c r="J106" s="22">
        <f t="shared" si="10"/>
        <v>120396.99071937213</v>
      </c>
    </row>
    <row r="107" spans="1:10" ht="14.25">
      <c r="A107" s="19">
        <v>98</v>
      </c>
      <c r="B107" s="20">
        <f t="shared" si="11"/>
        <v>43132</v>
      </c>
      <c r="C107" s="21"/>
      <c r="D107" s="22">
        <f t="shared" si="6"/>
      </c>
      <c r="E107" s="22"/>
      <c r="F107" s="22">
        <f t="shared" si="7"/>
      </c>
      <c r="G107" s="22">
        <f t="shared" si="8"/>
        <v>0</v>
      </c>
      <c r="H107" s="22">
        <f t="shared" si="9"/>
        <v>0</v>
      </c>
      <c r="I107" s="22">
        <f>SUM($E$10:E107,$F$10:F107,$H$10:H107)</f>
        <v>6161.71573275287</v>
      </c>
      <c r="J107" s="22">
        <f t="shared" si="10"/>
        <v>120396.99071937213</v>
      </c>
    </row>
    <row r="108" spans="1:10" ht="14.25">
      <c r="A108" s="19">
        <v>99</v>
      </c>
      <c r="B108" s="20">
        <f t="shared" si="11"/>
        <v>43160</v>
      </c>
      <c r="C108" s="21"/>
      <c r="D108" s="22">
        <f t="shared" si="6"/>
      </c>
      <c r="E108" s="22"/>
      <c r="F108" s="22">
        <f t="shared" si="7"/>
      </c>
      <c r="G108" s="22">
        <f t="shared" si="8"/>
        <v>0</v>
      </c>
      <c r="H108" s="22">
        <f t="shared" si="9"/>
        <v>0</v>
      </c>
      <c r="I108" s="22">
        <f>SUM($E$10:E108,$F$10:F108,$H$10:H108)</f>
        <v>6161.71573275287</v>
      </c>
      <c r="J108" s="22">
        <f t="shared" si="10"/>
        <v>120396.99071937213</v>
      </c>
    </row>
    <row r="109" spans="1:10" ht="14.25">
      <c r="A109" s="19">
        <v>100</v>
      </c>
      <c r="B109" s="20">
        <f t="shared" si="11"/>
        <v>43191</v>
      </c>
      <c r="C109" s="21"/>
      <c r="D109" s="22">
        <f t="shared" si="6"/>
      </c>
      <c r="E109" s="22"/>
      <c r="F109" s="22">
        <f t="shared" si="7"/>
      </c>
      <c r="G109" s="22">
        <f t="shared" si="8"/>
        <v>0</v>
      </c>
      <c r="H109" s="22">
        <f t="shared" si="9"/>
        <v>0</v>
      </c>
      <c r="I109" s="22">
        <f>SUM($E$10:E109,$F$10:F109,$H$10:H109)</f>
        <v>6161.71573275287</v>
      </c>
      <c r="J109" s="22">
        <f t="shared" si="10"/>
        <v>120396.99071937213</v>
      </c>
    </row>
    <row r="110" spans="1:10" ht="14.25">
      <c r="A110" s="19">
        <v>101</v>
      </c>
      <c r="B110" s="20">
        <f t="shared" si="11"/>
        <v>43221</v>
      </c>
      <c r="C110" s="21"/>
      <c r="D110" s="22">
        <f t="shared" si="6"/>
      </c>
      <c r="E110" s="22"/>
      <c r="F110" s="22">
        <f t="shared" si="7"/>
      </c>
      <c r="G110" s="22">
        <f t="shared" si="8"/>
        <v>0</v>
      </c>
      <c r="H110" s="22">
        <f t="shared" si="9"/>
        <v>0</v>
      </c>
      <c r="I110" s="22">
        <f>SUM($E$10:E110,$F$10:F110,$H$10:H110)</f>
        <v>6161.71573275287</v>
      </c>
      <c r="J110" s="22">
        <f t="shared" si="10"/>
        <v>120396.99071937213</v>
      </c>
    </row>
    <row r="111" spans="1:10" ht="14.25">
      <c r="A111" s="19">
        <v>102</v>
      </c>
      <c r="B111" s="20">
        <f t="shared" si="11"/>
        <v>43252</v>
      </c>
      <c r="C111" s="21"/>
      <c r="D111" s="22">
        <f t="shared" si="6"/>
      </c>
      <c r="E111" s="22"/>
      <c r="F111" s="22">
        <f t="shared" si="7"/>
      </c>
      <c r="G111" s="22">
        <f t="shared" si="8"/>
        <v>0</v>
      </c>
      <c r="H111" s="22">
        <f t="shared" si="9"/>
        <v>0</v>
      </c>
      <c r="I111" s="22">
        <f>SUM($E$10:E111,$F$10:F111,$H$10:H111)</f>
        <v>6161.71573275287</v>
      </c>
      <c r="J111" s="22">
        <f t="shared" si="10"/>
        <v>120396.99071937213</v>
      </c>
    </row>
    <row r="112" spans="1:10" ht="14.25">
      <c r="A112" s="19">
        <v>103</v>
      </c>
      <c r="B112" s="20">
        <f t="shared" si="11"/>
        <v>43282</v>
      </c>
      <c r="C112" s="21"/>
      <c r="D112" s="22">
        <f t="shared" si="6"/>
      </c>
      <c r="E112" s="22"/>
      <c r="F112" s="22">
        <f t="shared" si="7"/>
      </c>
      <c r="G112" s="22">
        <f t="shared" si="8"/>
        <v>0</v>
      </c>
      <c r="H112" s="22">
        <f t="shared" si="9"/>
        <v>0</v>
      </c>
      <c r="I112" s="22">
        <f>SUM($E$10:E112,$F$10:F112,$H$10:H112)</f>
        <v>6161.71573275287</v>
      </c>
      <c r="J112" s="22">
        <f t="shared" si="10"/>
        <v>120396.99071937213</v>
      </c>
    </row>
    <row r="113" spans="1:10" ht="14.25">
      <c r="A113" s="19">
        <v>104</v>
      </c>
      <c r="B113" s="20">
        <f t="shared" si="11"/>
        <v>43313</v>
      </c>
      <c r="C113" s="21"/>
      <c r="D113" s="22">
        <f t="shared" si="6"/>
      </c>
      <c r="E113" s="22"/>
      <c r="F113" s="22">
        <f t="shared" si="7"/>
      </c>
      <c r="G113" s="22">
        <f t="shared" si="8"/>
        <v>0</v>
      </c>
      <c r="H113" s="22">
        <f t="shared" si="9"/>
        <v>0</v>
      </c>
      <c r="I113" s="22">
        <f>SUM($E$10:E113,$F$10:F113,$H$10:H113)</f>
        <v>6161.71573275287</v>
      </c>
      <c r="J113" s="22">
        <f t="shared" si="10"/>
        <v>120396.99071937213</v>
      </c>
    </row>
    <row r="114" spans="1:10" ht="14.25">
      <c r="A114" s="19">
        <v>105</v>
      </c>
      <c r="B114" s="20">
        <f t="shared" si="11"/>
        <v>43344</v>
      </c>
      <c r="C114" s="21"/>
      <c r="D114" s="22">
        <f t="shared" si="6"/>
      </c>
      <c r="E114" s="22"/>
      <c r="F114" s="22">
        <f t="shared" si="7"/>
      </c>
      <c r="G114" s="22">
        <f t="shared" si="8"/>
        <v>0</v>
      </c>
      <c r="H114" s="22">
        <f t="shared" si="9"/>
        <v>0</v>
      </c>
      <c r="I114" s="22">
        <f>SUM($E$10:E114,$F$10:F114,$H$10:H114)</f>
        <v>6161.71573275287</v>
      </c>
      <c r="J114" s="22">
        <f t="shared" si="10"/>
        <v>120396.99071937213</v>
      </c>
    </row>
    <row r="115" spans="1:10" ht="14.25">
      <c r="A115" s="19">
        <v>106</v>
      </c>
      <c r="B115" s="20">
        <f t="shared" si="11"/>
        <v>43374</v>
      </c>
      <c r="C115" s="21"/>
      <c r="D115" s="22">
        <f t="shared" si="6"/>
      </c>
      <c r="E115" s="22"/>
      <c r="F115" s="22">
        <f t="shared" si="7"/>
      </c>
      <c r="G115" s="22">
        <f t="shared" si="8"/>
        <v>0</v>
      </c>
      <c r="H115" s="22">
        <f t="shared" si="9"/>
        <v>0</v>
      </c>
      <c r="I115" s="22">
        <f>SUM($E$10:E115,$F$10:F115,$H$10:H115)</f>
        <v>6161.71573275287</v>
      </c>
      <c r="J115" s="22">
        <f t="shared" si="10"/>
        <v>120396.99071937213</v>
      </c>
    </row>
    <row r="116" spans="1:10" ht="14.25">
      <c r="A116" s="19">
        <v>107</v>
      </c>
      <c r="B116" s="20">
        <f t="shared" si="11"/>
        <v>43405</v>
      </c>
      <c r="C116" s="21"/>
      <c r="D116" s="22">
        <f t="shared" si="6"/>
      </c>
      <c r="E116" s="22"/>
      <c r="F116" s="22">
        <f t="shared" si="7"/>
      </c>
      <c r="G116" s="22">
        <f t="shared" si="8"/>
        <v>0</v>
      </c>
      <c r="H116" s="22">
        <f t="shared" si="9"/>
        <v>0</v>
      </c>
      <c r="I116" s="22">
        <f>SUM($E$10:E116,$F$10:F116,$H$10:H116)</f>
        <v>6161.71573275287</v>
      </c>
      <c r="J116" s="22">
        <f t="shared" si="10"/>
        <v>120396.99071937213</v>
      </c>
    </row>
    <row r="117" spans="1:10" ht="14.25">
      <c r="A117" s="19">
        <v>108</v>
      </c>
      <c r="B117" s="20">
        <f t="shared" si="11"/>
        <v>43435</v>
      </c>
      <c r="C117" s="21"/>
      <c r="D117" s="22">
        <f t="shared" si="6"/>
      </c>
      <c r="E117" s="22"/>
      <c r="F117" s="22">
        <f t="shared" si="7"/>
      </c>
      <c r="G117" s="22">
        <f t="shared" si="8"/>
        <v>0</v>
      </c>
      <c r="H117" s="22">
        <f t="shared" si="9"/>
        <v>0</v>
      </c>
      <c r="I117" s="22">
        <f>SUM($E$10:E117,$F$10:F117,$H$10:H117)</f>
        <v>6161.71573275287</v>
      </c>
      <c r="J117" s="22">
        <f t="shared" si="10"/>
        <v>120396.99071937213</v>
      </c>
    </row>
    <row r="118" spans="1:10" ht="14.25">
      <c r="A118" s="19">
        <v>109</v>
      </c>
      <c r="B118" s="20">
        <f t="shared" si="11"/>
        <v>43466</v>
      </c>
      <c r="C118" s="21"/>
      <c r="D118" s="22">
        <f t="shared" si="6"/>
      </c>
      <c r="E118" s="22"/>
      <c r="F118" s="22">
        <f t="shared" si="7"/>
      </c>
      <c r="G118" s="22">
        <f t="shared" si="8"/>
        <v>0</v>
      </c>
      <c r="H118" s="22">
        <f t="shared" si="9"/>
        <v>0</v>
      </c>
      <c r="I118" s="22">
        <f>SUM($E$10:E118,$F$10:F118,$H$10:H118)</f>
        <v>6161.71573275287</v>
      </c>
      <c r="J118" s="22">
        <f t="shared" si="10"/>
        <v>120396.99071937213</v>
      </c>
    </row>
    <row r="119" spans="1:10" ht="14.25">
      <c r="A119" s="19">
        <v>110</v>
      </c>
      <c r="B119" s="20">
        <f t="shared" si="11"/>
        <v>43497</v>
      </c>
      <c r="C119" s="21"/>
      <c r="D119" s="22">
        <f t="shared" si="6"/>
      </c>
      <c r="E119" s="22"/>
      <c r="F119" s="22">
        <f t="shared" si="7"/>
      </c>
      <c r="G119" s="22">
        <f t="shared" si="8"/>
        <v>0</v>
      </c>
      <c r="H119" s="22">
        <f t="shared" si="9"/>
        <v>0</v>
      </c>
      <c r="I119" s="22">
        <f>SUM($E$10:E119,$F$10:F119,$H$10:H119)</f>
        <v>6161.71573275287</v>
      </c>
      <c r="J119" s="22">
        <f t="shared" si="10"/>
        <v>120396.99071937213</v>
      </c>
    </row>
    <row r="120" spans="1:10" ht="14.25">
      <c r="A120" s="19">
        <v>111</v>
      </c>
      <c r="B120" s="20">
        <f t="shared" si="11"/>
        <v>43525</v>
      </c>
      <c r="C120" s="21"/>
      <c r="D120" s="22">
        <f t="shared" si="6"/>
      </c>
      <c r="E120" s="22"/>
      <c r="F120" s="22">
        <f t="shared" si="7"/>
      </c>
      <c r="G120" s="22">
        <f t="shared" si="8"/>
        <v>0</v>
      </c>
      <c r="H120" s="22">
        <f t="shared" si="9"/>
        <v>0</v>
      </c>
      <c r="I120" s="22">
        <f>SUM($E$10:E120,$F$10:F120,$H$10:H120)</f>
        <v>6161.71573275287</v>
      </c>
      <c r="J120" s="22">
        <f t="shared" si="10"/>
        <v>120396.99071937213</v>
      </c>
    </row>
    <row r="121" spans="1:10" ht="14.25">
      <c r="A121" s="19">
        <v>112</v>
      </c>
      <c r="B121" s="20">
        <f t="shared" si="11"/>
        <v>43556</v>
      </c>
      <c r="C121" s="21"/>
      <c r="D121" s="22">
        <f t="shared" si="6"/>
      </c>
      <c r="E121" s="22"/>
      <c r="F121" s="22">
        <f t="shared" si="7"/>
      </c>
      <c r="G121" s="22">
        <f t="shared" si="8"/>
        <v>0</v>
      </c>
      <c r="H121" s="22">
        <f t="shared" si="9"/>
        <v>0</v>
      </c>
      <c r="I121" s="22">
        <f>SUM($E$10:E121,$F$10:F121,$H$10:H121)</f>
        <v>6161.71573275287</v>
      </c>
      <c r="J121" s="22">
        <f t="shared" si="10"/>
        <v>120396.99071937213</v>
      </c>
    </row>
    <row r="122" spans="1:10" ht="14.25">
      <c r="A122" s="19">
        <v>113</v>
      </c>
      <c r="B122" s="20">
        <f t="shared" si="11"/>
        <v>43586</v>
      </c>
      <c r="C122" s="21"/>
      <c r="D122" s="22">
        <f t="shared" si="6"/>
      </c>
      <c r="E122" s="22"/>
      <c r="F122" s="22">
        <f t="shared" si="7"/>
      </c>
      <c r="G122" s="22">
        <f t="shared" si="8"/>
        <v>0</v>
      </c>
      <c r="H122" s="22">
        <f t="shared" si="9"/>
        <v>0</v>
      </c>
      <c r="I122" s="22">
        <f>SUM($E$10:E122,$F$10:F122,$H$10:H122)</f>
        <v>6161.71573275287</v>
      </c>
      <c r="J122" s="22">
        <f t="shared" si="10"/>
        <v>120396.99071937213</v>
      </c>
    </row>
    <row r="123" spans="1:10" ht="14.25">
      <c r="A123" s="19">
        <v>114</v>
      </c>
      <c r="B123" s="20">
        <f t="shared" si="11"/>
        <v>43617</v>
      </c>
      <c r="C123" s="21"/>
      <c r="D123" s="22">
        <f t="shared" si="6"/>
      </c>
      <c r="E123" s="22"/>
      <c r="F123" s="22">
        <f t="shared" si="7"/>
      </c>
      <c r="G123" s="22">
        <f t="shared" si="8"/>
        <v>0</v>
      </c>
      <c r="H123" s="22">
        <f t="shared" si="9"/>
        <v>0</v>
      </c>
      <c r="I123" s="22">
        <f>SUM($E$10:E123,$F$10:F123,$H$10:H123)</f>
        <v>6161.71573275287</v>
      </c>
      <c r="J123" s="22">
        <f t="shared" si="10"/>
        <v>120396.99071937213</v>
      </c>
    </row>
    <row r="124" spans="1:10" ht="14.25">
      <c r="A124" s="19">
        <v>115</v>
      </c>
      <c r="B124" s="20">
        <f t="shared" si="11"/>
        <v>43647</v>
      </c>
      <c r="C124" s="21"/>
      <c r="D124" s="22">
        <f t="shared" si="6"/>
      </c>
      <c r="E124" s="22"/>
      <c r="F124" s="22">
        <f t="shared" si="7"/>
      </c>
      <c r="G124" s="22">
        <f t="shared" si="8"/>
        <v>0</v>
      </c>
      <c r="H124" s="22">
        <f t="shared" si="9"/>
        <v>0</v>
      </c>
      <c r="I124" s="22">
        <f>SUM($E$10:E124,$F$10:F124,$H$10:H124)</f>
        <v>6161.71573275287</v>
      </c>
      <c r="J124" s="22">
        <f t="shared" si="10"/>
        <v>120396.99071937213</v>
      </c>
    </row>
    <row r="125" spans="1:10" ht="14.25">
      <c r="A125" s="19">
        <v>116</v>
      </c>
      <c r="B125" s="20">
        <f t="shared" si="11"/>
        <v>43678</v>
      </c>
      <c r="C125" s="21"/>
      <c r="D125" s="22">
        <f t="shared" si="6"/>
      </c>
      <c r="E125" s="22"/>
      <c r="F125" s="22">
        <f t="shared" si="7"/>
      </c>
      <c r="G125" s="22">
        <f t="shared" si="8"/>
        <v>0</v>
      </c>
      <c r="H125" s="22">
        <f t="shared" si="9"/>
        <v>0</v>
      </c>
      <c r="I125" s="22">
        <f>SUM($E$10:E125,$F$10:F125,$H$10:H125)</f>
        <v>6161.71573275287</v>
      </c>
      <c r="J125" s="22">
        <f t="shared" si="10"/>
        <v>120396.99071937213</v>
      </c>
    </row>
    <row r="126" spans="1:10" ht="14.25">
      <c r="A126" s="19">
        <v>117</v>
      </c>
      <c r="B126" s="20">
        <f t="shared" si="11"/>
        <v>43709</v>
      </c>
      <c r="C126" s="21"/>
      <c r="D126" s="22">
        <f t="shared" si="6"/>
      </c>
      <c r="E126" s="22"/>
      <c r="F126" s="22">
        <f t="shared" si="7"/>
      </c>
      <c r="G126" s="22">
        <f t="shared" si="8"/>
        <v>0</v>
      </c>
      <c r="H126" s="22">
        <f t="shared" si="9"/>
        <v>0</v>
      </c>
      <c r="I126" s="22">
        <f>SUM($E$10:E126,$F$10:F126,$H$10:H126)</f>
        <v>6161.71573275287</v>
      </c>
      <c r="J126" s="22">
        <f t="shared" si="10"/>
        <v>120396.99071937213</v>
      </c>
    </row>
    <row r="127" spans="1:10" ht="14.25">
      <c r="A127" s="19">
        <v>118</v>
      </c>
      <c r="B127" s="20">
        <f t="shared" si="11"/>
        <v>43739</v>
      </c>
      <c r="C127" s="21"/>
      <c r="D127" s="22">
        <f t="shared" si="6"/>
      </c>
      <c r="E127" s="22"/>
      <c r="F127" s="22">
        <f t="shared" si="7"/>
      </c>
      <c r="G127" s="22">
        <f t="shared" si="8"/>
        <v>0</v>
      </c>
      <c r="H127" s="22">
        <f t="shared" si="9"/>
        <v>0</v>
      </c>
      <c r="I127" s="22">
        <f>SUM($E$10:E127,$F$10:F127,$H$10:H127)</f>
        <v>6161.71573275287</v>
      </c>
      <c r="J127" s="22">
        <f t="shared" si="10"/>
        <v>120396.99071937213</v>
      </c>
    </row>
    <row r="128" spans="1:10" ht="14.25">
      <c r="A128" s="19">
        <v>119</v>
      </c>
      <c r="B128" s="20">
        <f t="shared" si="11"/>
        <v>43770</v>
      </c>
      <c r="C128" s="21"/>
      <c r="D128" s="22">
        <f t="shared" si="6"/>
      </c>
      <c r="E128" s="22"/>
      <c r="F128" s="22">
        <f t="shared" si="7"/>
      </c>
      <c r="G128" s="22">
        <f t="shared" si="8"/>
        <v>0</v>
      </c>
      <c r="H128" s="22">
        <f t="shared" si="9"/>
        <v>0</v>
      </c>
      <c r="I128" s="22">
        <f>SUM($E$10:E128,$F$10:F128,$H$10:H128)</f>
        <v>6161.71573275287</v>
      </c>
      <c r="J128" s="22">
        <f t="shared" si="10"/>
        <v>120396.99071937213</v>
      </c>
    </row>
    <row r="129" spans="1:10" ht="14.25">
      <c r="A129" s="19">
        <v>120</v>
      </c>
      <c r="B129" s="20">
        <f t="shared" si="11"/>
        <v>43800</v>
      </c>
      <c r="C129" s="21"/>
      <c r="D129" s="22">
        <f t="shared" si="6"/>
      </c>
      <c r="E129" s="22"/>
      <c r="F129" s="22">
        <f t="shared" si="7"/>
      </c>
      <c r="G129" s="22">
        <f t="shared" si="8"/>
        <v>0</v>
      </c>
      <c r="H129" s="22">
        <f t="shared" si="9"/>
        <v>0</v>
      </c>
      <c r="I129" s="22">
        <f>SUM($E$10:E129,$F$10:F129,$H$10:H129)</f>
        <v>6161.71573275287</v>
      </c>
      <c r="J129" s="22">
        <f t="shared" si="10"/>
        <v>120396.99071937213</v>
      </c>
    </row>
    <row r="130" spans="1:10" ht="14.25">
      <c r="A130" s="19">
        <v>121</v>
      </c>
      <c r="B130" s="20">
        <f t="shared" si="11"/>
        <v>43831</v>
      </c>
      <c r="C130" s="21"/>
      <c r="D130" s="22">
        <f t="shared" si="6"/>
      </c>
      <c r="E130" s="22"/>
      <c r="F130" s="22">
        <f t="shared" si="7"/>
      </c>
      <c r="G130" s="22">
        <f t="shared" si="8"/>
        <v>0</v>
      </c>
      <c r="H130" s="22">
        <f t="shared" si="9"/>
        <v>0</v>
      </c>
      <c r="I130" s="22">
        <f>SUM($E$10:E130,$F$10:F130,$H$10:H130)</f>
        <v>6161.71573275287</v>
      </c>
      <c r="J130" s="22">
        <f t="shared" si="10"/>
        <v>120396.99071937213</v>
      </c>
    </row>
    <row r="131" spans="1:10" ht="14.25">
      <c r="A131" s="19">
        <v>122</v>
      </c>
      <c r="B131" s="20">
        <f t="shared" si="11"/>
        <v>43862</v>
      </c>
      <c r="C131" s="21"/>
      <c r="D131" s="22">
        <f t="shared" si="6"/>
      </c>
      <c r="E131" s="22"/>
      <c r="F131" s="22">
        <f t="shared" si="7"/>
      </c>
      <c r="G131" s="22">
        <f t="shared" si="8"/>
        <v>0</v>
      </c>
      <c r="H131" s="22">
        <f t="shared" si="9"/>
        <v>0</v>
      </c>
      <c r="I131" s="22">
        <f>SUM($E$10:E131,$F$10:F131,$H$10:H131)</f>
        <v>6161.71573275287</v>
      </c>
      <c r="J131" s="22">
        <f t="shared" si="10"/>
        <v>120396.99071937213</v>
      </c>
    </row>
    <row r="132" spans="1:10" ht="14.25">
      <c r="A132" s="19">
        <v>123</v>
      </c>
      <c r="B132" s="20">
        <f t="shared" si="11"/>
        <v>43891</v>
      </c>
      <c r="C132" s="21"/>
      <c r="D132" s="22">
        <f t="shared" si="6"/>
      </c>
      <c r="E132" s="22"/>
      <c r="F132" s="22">
        <f t="shared" si="7"/>
      </c>
      <c r="G132" s="22">
        <f t="shared" si="8"/>
        <v>0</v>
      </c>
      <c r="H132" s="22">
        <f t="shared" si="9"/>
        <v>0</v>
      </c>
      <c r="I132" s="22">
        <f>SUM($E$10:E132,$F$10:F132,$H$10:H132)</f>
        <v>6161.71573275287</v>
      </c>
      <c r="J132" s="22">
        <f t="shared" si="10"/>
        <v>120396.99071937213</v>
      </c>
    </row>
    <row r="133" spans="1:10" ht="14.25">
      <c r="A133" s="19">
        <v>124</v>
      </c>
      <c r="B133" s="20">
        <f t="shared" si="11"/>
        <v>43922</v>
      </c>
      <c r="C133" s="21"/>
      <c r="D133" s="22">
        <f t="shared" si="6"/>
      </c>
      <c r="E133" s="22"/>
      <c r="F133" s="22">
        <f t="shared" si="7"/>
      </c>
      <c r="G133" s="22">
        <f t="shared" si="8"/>
        <v>0</v>
      </c>
      <c r="H133" s="22">
        <f t="shared" si="9"/>
        <v>0</v>
      </c>
      <c r="I133" s="22">
        <f>SUM($E$10:E133,$F$10:F133,$H$10:H133)</f>
        <v>6161.71573275287</v>
      </c>
      <c r="J133" s="22">
        <f t="shared" si="10"/>
        <v>120396.99071937213</v>
      </c>
    </row>
    <row r="134" spans="1:10" ht="14.25">
      <c r="A134" s="19">
        <v>125</v>
      </c>
      <c r="B134" s="20">
        <f t="shared" si="11"/>
        <v>43952</v>
      </c>
      <c r="C134" s="21"/>
      <c r="D134" s="22">
        <f t="shared" si="6"/>
      </c>
      <c r="E134" s="22"/>
      <c r="F134" s="22">
        <f t="shared" si="7"/>
      </c>
      <c r="G134" s="22">
        <f t="shared" si="8"/>
        <v>0</v>
      </c>
      <c r="H134" s="22">
        <f t="shared" si="9"/>
        <v>0</v>
      </c>
      <c r="I134" s="22">
        <f>SUM($E$10:E134,$F$10:F134,$H$10:H134)</f>
        <v>6161.71573275287</v>
      </c>
      <c r="J134" s="22">
        <f t="shared" si="10"/>
        <v>120396.99071937213</v>
      </c>
    </row>
    <row r="135" spans="1:10" ht="14.25">
      <c r="A135" s="19">
        <v>126</v>
      </c>
      <c r="B135" s="20">
        <f t="shared" si="11"/>
        <v>43983</v>
      </c>
      <c r="C135" s="21"/>
      <c r="D135" s="22">
        <f t="shared" si="6"/>
      </c>
      <c r="E135" s="22"/>
      <c r="F135" s="22">
        <f t="shared" si="7"/>
      </c>
      <c r="G135" s="22">
        <f t="shared" si="8"/>
        <v>0</v>
      </c>
      <c r="H135" s="22">
        <f t="shared" si="9"/>
        <v>0</v>
      </c>
      <c r="I135" s="22">
        <f>SUM($E$10:E135,$F$10:F135,$H$10:H135)</f>
        <v>6161.71573275287</v>
      </c>
      <c r="J135" s="22">
        <f t="shared" si="10"/>
        <v>120396.99071937213</v>
      </c>
    </row>
    <row r="136" spans="1:10" ht="14.25">
      <c r="A136" s="19">
        <v>127</v>
      </c>
      <c r="B136" s="20">
        <f t="shared" si="11"/>
        <v>44013</v>
      </c>
      <c r="C136" s="21"/>
      <c r="D136" s="22">
        <f t="shared" si="6"/>
      </c>
      <c r="E136" s="22"/>
      <c r="F136" s="22">
        <f t="shared" si="7"/>
      </c>
      <c r="G136" s="22">
        <f t="shared" si="8"/>
        <v>0</v>
      </c>
      <c r="H136" s="22">
        <f t="shared" si="9"/>
        <v>0</v>
      </c>
      <c r="I136" s="22">
        <f>SUM($E$10:E136,$F$10:F136,$H$10:H136)</f>
        <v>6161.71573275287</v>
      </c>
      <c r="J136" s="22">
        <f t="shared" si="10"/>
        <v>120396.99071937213</v>
      </c>
    </row>
    <row r="137" spans="1:10" ht="14.25">
      <c r="A137" s="19">
        <v>128</v>
      </c>
      <c r="B137" s="20">
        <f t="shared" si="11"/>
        <v>44044</v>
      </c>
      <c r="C137" s="21"/>
      <c r="D137" s="22">
        <f t="shared" si="6"/>
      </c>
      <c r="E137" s="22"/>
      <c r="F137" s="22">
        <f t="shared" si="7"/>
      </c>
      <c r="G137" s="22">
        <f t="shared" si="8"/>
        <v>0</v>
      </c>
      <c r="H137" s="22">
        <f t="shared" si="9"/>
        <v>0</v>
      </c>
      <c r="I137" s="22">
        <f>SUM($E$10:E137,$F$10:F137,$H$10:H137)</f>
        <v>6161.71573275287</v>
      </c>
      <c r="J137" s="22">
        <f t="shared" si="10"/>
        <v>120396.99071937213</v>
      </c>
    </row>
    <row r="138" spans="1:10" ht="14.25">
      <c r="A138" s="19">
        <v>129</v>
      </c>
      <c r="B138" s="20">
        <f t="shared" si="11"/>
        <v>44075</v>
      </c>
      <c r="C138" s="21"/>
      <c r="D138" s="22">
        <f aca="true" t="shared" si="12" ref="D138:D201">IF(C138="","",PMT(C138/12,$B$4-A138+1,-J137))</f>
      </c>
      <c r="E138" s="22"/>
      <c r="F138" s="22">
        <f aca="true" t="shared" si="13" ref="F138:F201">IF(C138="","",D138-H138)</f>
      </c>
      <c r="G138" s="22">
        <f aca="true" t="shared" si="14" ref="G138:G201">SUM(E138:F138)</f>
        <v>0</v>
      </c>
      <c r="H138" s="22">
        <f aca="true" t="shared" si="15" ref="H138:H201">J137*C138/12</f>
        <v>0</v>
      </c>
      <c r="I138" s="22">
        <f>SUM($E$10:E138,$F$10:F138,$H$10:H138)</f>
        <v>6161.71573275287</v>
      </c>
      <c r="J138" s="22">
        <f aca="true" t="shared" si="16" ref="J138:J201">J137-SUM(E138:F138)</f>
        <v>120396.99071937213</v>
      </c>
    </row>
    <row r="139" spans="1:10" ht="14.25">
      <c r="A139" s="19">
        <v>130</v>
      </c>
      <c r="B139" s="20">
        <f aca="true" t="shared" si="17" ref="B139:B202">DATE(YEAR(B138),MONTH(B138)+1,DAY(B138))</f>
        <v>44105</v>
      </c>
      <c r="C139" s="21"/>
      <c r="D139" s="22">
        <f t="shared" si="12"/>
      </c>
      <c r="E139" s="22"/>
      <c r="F139" s="22">
        <f t="shared" si="13"/>
      </c>
      <c r="G139" s="22">
        <f t="shared" si="14"/>
        <v>0</v>
      </c>
      <c r="H139" s="22">
        <f t="shared" si="15"/>
        <v>0</v>
      </c>
      <c r="I139" s="22">
        <f>SUM($E$10:E139,$F$10:F139,$H$10:H139)</f>
        <v>6161.71573275287</v>
      </c>
      <c r="J139" s="22">
        <f t="shared" si="16"/>
        <v>120396.99071937213</v>
      </c>
    </row>
    <row r="140" spans="1:10" ht="14.25">
      <c r="A140" s="19">
        <v>131</v>
      </c>
      <c r="B140" s="20">
        <f t="shared" si="17"/>
        <v>44136</v>
      </c>
      <c r="C140" s="21"/>
      <c r="D140" s="22">
        <f t="shared" si="12"/>
      </c>
      <c r="E140" s="22"/>
      <c r="F140" s="22">
        <f t="shared" si="13"/>
      </c>
      <c r="G140" s="22">
        <f t="shared" si="14"/>
        <v>0</v>
      </c>
      <c r="H140" s="22">
        <f t="shared" si="15"/>
        <v>0</v>
      </c>
      <c r="I140" s="22">
        <f>SUM($E$10:E140,$F$10:F140,$H$10:H140)</f>
        <v>6161.71573275287</v>
      </c>
      <c r="J140" s="22">
        <f t="shared" si="16"/>
        <v>120396.99071937213</v>
      </c>
    </row>
    <row r="141" spans="1:10" ht="14.25">
      <c r="A141" s="19">
        <v>132</v>
      </c>
      <c r="B141" s="20">
        <f t="shared" si="17"/>
        <v>44166</v>
      </c>
      <c r="C141" s="21"/>
      <c r="D141" s="22">
        <f t="shared" si="12"/>
      </c>
      <c r="E141" s="22"/>
      <c r="F141" s="22">
        <f t="shared" si="13"/>
      </c>
      <c r="G141" s="22">
        <f t="shared" si="14"/>
        <v>0</v>
      </c>
      <c r="H141" s="22">
        <f t="shared" si="15"/>
        <v>0</v>
      </c>
      <c r="I141" s="22">
        <f>SUM($E$10:E141,$F$10:F141,$H$10:H141)</f>
        <v>6161.71573275287</v>
      </c>
      <c r="J141" s="22">
        <f t="shared" si="16"/>
        <v>120396.99071937213</v>
      </c>
    </row>
    <row r="142" spans="1:10" ht="14.25">
      <c r="A142" s="19">
        <v>133</v>
      </c>
      <c r="B142" s="20">
        <f t="shared" si="17"/>
        <v>44197</v>
      </c>
      <c r="C142" s="21"/>
      <c r="D142" s="22">
        <f t="shared" si="12"/>
      </c>
      <c r="E142" s="22"/>
      <c r="F142" s="22">
        <f t="shared" si="13"/>
      </c>
      <c r="G142" s="22">
        <f t="shared" si="14"/>
        <v>0</v>
      </c>
      <c r="H142" s="22">
        <f t="shared" si="15"/>
        <v>0</v>
      </c>
      <c r="I142" s="22">
        <f>SUM($E$10:E142,$F$10:F142,$H$10:H142)</f>
        <v>6161.71573275287</v>
      </c>
      <c r="J142" s="22">
        <f t="shared" si="16"/>
        <v>120396.99071937213</v>
      </c>
    </row>
    <row r="143" spans="1:10" ht="14.25">
      <c r="A143" s="19">
        <v>134</v>
      </c>
      <c r="B143" s="20">
        <f t="shared" si="17"/>
        <v>44228</v>
      </c>
      <c r="C143" s="21"/>
      <c r="D143" s="22">
        <f t="shared" si="12"/>
      </c>
      <c r="E143" s="22"/>
      <c r="F143" s="22">
        <f t="shared" si="13"/>
      </c>
      <c r="G143" s="22">
        <f t="shared" si="14"/>
        <v>0</v>
      </c>
      <c r="H143" s="22">
        <f t="shared" si="15"/>
        <v>0</v>
      </c>
      <c r="I143" s="22">
        <f>SUM($E$10:E143,$F$10:F143,$H$10:H143)</f>
        <v>6161.71573275287</v>
      </c>
      <c r="J143" s="22">
        <f t="shared" si="16"/>
        <v>120396.99071937213</v>
      </c>
    </row>
    <row r="144" spans="1:10" ht="14.25">
      <c r="A144" s="19">
        <v>135</v>
      </c>
      <c r="B144" s="20">
        <f t="shared" si="17"/>
        <v>44256</v>
      </c>
      <c r="C144" s="21"/>
      <c r="D144" s="22">
        <f t="shared" si="12"/>
      </c>
      <c r="E144" s="22"/>
      <c r="F144" s="22">
        <f t="shared" si="13"/>
      </c>
      <c r="G144" s="22">
        <f t="shared" si="14"/>
        <v>0</v>
      </c>
      <c r="H144" s="22">
        <f t="shared" si="15"/>
        <v>0</v>
      </c>
      <c r="I144" s="22">
        <f>SUM($E$10:E144,$F$10:F144,$H$10:H144)</f>
        <v>6161.71573275287</v>
      </c>
      <c r="J144" s="22">
        <f t="shared" si="16"/>
        <v>120396.99071937213</v>
      </c>
    </row>
    <row r="145" spans="1:10" ht="14.25">
      <c r="A145" s="19">
        <v>136</v>
      </c>
      <c r="B145" s="20">
        <f t="shared" si="17"/>
        <v>44287</v>
      </c>
      <c r="C145" s="21"/>
      <c r="D145" s="22">
        <f t="shared" si="12"/>
      </c>
      <c r="E145" s="22"/>
      <c r="F145" s="22">
        <f t="shared" si="13"/>
      </c>
      <c r="G145" s="22">
        <f t="shared" si="14"/>
        <v>0</v>
      </c>
      <c r="H145" s="22">
        <f t="shared" si="15"/>
        <v>0</v>
      </c>
      <c r="I145" s="22">
        <f>SUM($E$10:E145,$F$10:F145,$H$10:H145)</f>
        <v>6161.71573275287</v>
      </c>
      <c r="J145" s="22">
        <f t="shared" si="16"/>
        <v>120396.99071937213</v>
      </c>
    </row>
    <row r="146" spans="1:10" ht="14.25">
      <c r="A146" s="19">
        <v>137</v>
      </c>
      <c r="B146" s="20">
        <f t="shared" si="17"/>
        <v>44317</v>
      </c>
      <c r="C146" s="21"/>
      <c r="D146" s="22">
        <f t="shared" si="12"/>
      </c>
      <c r="E146" s="22"/>
      <c r="F146" s="22">
        <f t="shared" si="13"/>
      </c>
      <c r="G146" s="22">
        <f t="shared" si="14"/>
        <v>0</v>
      </c>
      <c r="H146" s="22">
        <f t="shared" si="15"/>
        <v>0</v>
      </c>
      <c r="I146" s="22">
        <f>SUM($E$10:E146,$F$10:F146,$H$10:H146)</f>
        <v>6161.71573275287</v>
      </c>
      <c r="J146" s="22">
        <f t="shared" si="16"/>
        <v>120396.99071937213</v>
      </c>
    </row>
    <row r="147" spans="1:10" ht="14.25">
      <c r="A147" s="19">
        <v>138</v>
      </c>
      <c r="B147" s="20">
        <f t="shared" si="17"/>
        <v>44348</v>
      </c>
      <c r="C147" s="21"/>
      <c r="D147" s="22">
        <f t="shared" si="12"/>
      </c>
      <c r="E147" s="22"/>
      <c r="F147" s="22">
        <f t="shared" si="13"/>
      </c>
      <c r="G147" s="22">
        <f t="shared" si="14"/>
        <v>0</v>
      </c>
      <c r="H147" s="22">
        <f t="shared" si="15"/>
        <v>0</v>
      </c>
      <c r="I147" s="22">
        <f>SUM($E$10:E147,$F$10:F147,$H$10:H147)</f>
        <v>6161.71573275287</v>
      </c>
      <c r="J147" s="22">
        <f t="shared" si="16"/>
        <v>120396.99071937213</v>
      </c>
    </row>
    <row r="148" spans="1:10" ht="14.25">
      <c r="A148" s="19">
        <v>139</v>
      </c>
      <c r="B148" s="20">
        <f t="shared" si="17"/>
        <v>44378</v>
      </c>
      <c r="C148" s="21"/>
      <c r="D148" s="22">
        <f t="shared" si="12"/>
      </c>
      <c r="E148" s="22"/>
      <c r="F148" s="22">
        <f t="shared" si="13"/>
      </c>
      <c r="G148" s="22">
        <f t="shared" si="14"/>
        <v>0</v>
      </c>
      <c r="H148" s="22">
        <f t="shared" si="15"/>
        <v>0</v>
      </c>
      <c r="I148" s="22">
        <f>SUM($E$10:E148,$F$10:F148,$H$10:H148)</f>
        <v>6161.71573275287</v>
      </c>
      <c r="J148" s="22">
        <f t="shared" si="16"/>
        <v>120396.99071937213</v>
      </c>
    </row>
    <row r="149" spans="1:10" ht="14.25">
      <c r="A149" s="19">
        <v>140</v>
      </c>
      <c r="B149" s="20">
        <f t="shared" si="17"/>
        <v>44409</v>
      </c>
      <c r="C149" s="21"/>
      <c r="D149" s="22">
        <f t="shared" si="12"/>
      </c>
      <c r="E149" s="22"/>
      <c r="F149" s="22">
        <f t="shared" si="13"/>
      </c>
      <c r="G149" s="22">
        <f t="shared" si="14"/>
        <v>0</v>
      </c>
      <c r="H149" s="22">
        <f t="shared" si="15"/>
        <v>0</v>
      </c>
      <c r="I149" s="22">
        <f>SUM($E$10:E149,$F$10:F149,$H$10:H149)</f>
        <v>6161.71573275287</v>
      </c>
      <c r="J149" s="22">
        <f t="shared" si="16"/>
        <v>120396.99071937213</v>
      </c>
    </row>
    <row r="150" spans="1:10" ht="14.25">
      <c r="A150" s="19">
        <v>141</v>
      </c>
      <c r="B150" s="20">
        <f t="shared" si="17"/>
        <v>44440</v>
      </c>
      <c r="C150" s="21"/>
      <c r="D150" s="22">
        <f t="shared" si="12"/>
      </c>
      <c r="E150" s="22"/>
      <c r="F150" s="22">
        <f t="shared" si="13"/>
      </c>
      <c r="G150" s="22">
        <f t="shared" si="14"/>
        <v>0</v>
      </c>
      <c r="H150" s="22">
        <f t="shared" si="15"/>
        <v>0</v>
      </c>
      <c r="I150" s="22">
        <f>SUM($E$10:E150,$F$10:F150,$H$10:H150)</f>
        <v>6161.71573275287</v>
      </c>
      <c r="J150" s="22">
        <f t="shared" si="16"/>
        <v>120396.99071937213</v>
      </c>
    </row>
    <row r="151" spans="1:10" ht="14.25">
      <c r="A151" s="19">
        <v>142</v>
      </c>
      <c r="B151" s="20">
        <f t="shared" si="17"/>
        <v>44470</v>
      </c>
      <c r="C151" s="21"/>
      <c r="D151" s="22">
        <f t="shared" si="12"/>
      </c>
      <c r="E151" s="22"/>
      <c r="F151" s="22">
        <f t="shared" si="13"/>
      </c>
      <c r="G151" s="22">
        <f t="shared" si="14"/>
        <v>0</v>
      </c>
      <c r="H151" s="22">
        <f t="shared" si="15"/>
        <v>0</v>
      </c>
      <c r="I151" s="22">
        <f>SUM($E$10:E151,$F$10:F151,$H$10:H151)</f>
        <v>6161.71573275287</v>
      </c>
      <c r="J151" s="22">
        <f t="shared" si="16"/>
        <v>120396.99071937213</v>
      </c>
    </row>
    <row r="152" spans="1:10" ht="14.25">
      <c r="A152" s="19">
        <v>143</v>
      </c>
      <c r="B152" s="20">
        <f t="shared" si="17"/>
        <v>44501</v>
      </c>
      <c r="C152" s="21"/>
      <c r="D152" s="22">
        <f t="shared" si="12"/>
      </c>
      <c r="E152" s="22"/>
      <c r="F152" s="22">
        <f t="shared" si="13"/>
      </c>
      <c r="G152" s="22">
        <f t="shared" si="14"/>
        <v>0</v>
      </c>
      <c r="H152" s="22">
        <f t="shared" si="15"/>
        <v>0</v>
      </c>
      <c r="I152" s="22">
        <f>SUM($E$10:E152,$F$10:F152,$H$10:H152)</f>
        <v>6161.71573275287</v>
      </c>
      <c r="J152" s="22">
        <f t="shared" si="16"/>
        <v>120396.99071937213</v>
      </c>
    </row>
    <row r="153" spans="1:10" ht="14.25">
      <c r="A153" s="19">
        <v>144</v>
      </c>
      <c r="B153" s="20">
        <f t="shared" si="17"/>
        <v>44531</v>
      </c>
      <c r="C153" s="21"/>
      <c r="D153" s="22">
        <f t="shared" si="12"/>
      </c>
      <c r="E153" s="22"/>
      <c r="F153" s="22">
        <f t="shared" si="13"/>
      </c>
      <c r="G153" s="22">
        <f t="shared" si="14"/>
        <v>0</v>
      </c>
      <c r="H153" s="22">
        <f t="shared" si="15"/>
        <v>0</v>
      </c>
      <c r="I153" s="22">
        <f>SUM($E$10:E153,$F$10:F153,$H$10:H153)</f>
        <v>6161.71573275287</v>
      </c>
      <c r="J153" s="22">
        <f t="shared" si="16"/>
        <v>120396.99071937213</v>
      </c>
    </row>
    <row r="154" spans="1:10" ht="14.25">
      <c r="A154" s="19">
        <v>145</v>
      </c>
      <c r="B154" s="20">
        <f t="shared" si="17"/>
        <v>44562</v>
      </c>
      <c r="C154" s="21"/>
      <c r="D154" s="22">
        <f t="shared" si="12"/>
      </c>
      <c r="E154" s="22"/>
      <c r="F154" s="22">
        <f t="shared" si="13"/>
      </c>
      <c r="G154" s="22">
        <f t="shared" si="14"/>
        <v>0</v>
      </c>
      <c r="H154" s="22">
        <f t="shared" si="15"/>
        <v>0</v>
      </c>
      <c r="I154" s="22">
        <f>SUM($E$10:E154,$F$10:F154,$H$10:H154)</f>
        <v>6161.71573275287</v>
      </c>
      <c r="J154" s="22">
        <f t="shared" si="16"/>
        <v>120396.99071937213</v>
      </c>
    </row>
    <row r="155" spans="1:10" ht="14.25">
      <c r="A155" s="19">
        <v>146</v>
      </c>
      <c r="B155" s="20">
        <f t="shared" si="17"/>
        <v>44593</v>
      </c>
      <c r="C155" s="21"/>
      <c r="D155" s="22">
        <f t="shared" si="12"/>
      </c>
      <c r="E155" s="22"/>
      <c r="F155" s="22">
        <f t="shared" si="13"/>
      </c>
      <c r="G155" s="22">
        <f t="shared" si="14"/>
        <v>0</v>
      </c>
      <c r="H155" s="22">
        <f t="shared" si="15"/>
        <v>0</v>
      </c>
      <c r="I155" s="22">
        <f>SUM($E$10:E155,$F$10:F155,$H$10:H155)</f>
        <v>6161.71573275287</v>
      </c>
      <c r="J155" s="22">
        <f t="shared" si="16"/>
        <v>120396.99071937213</v>
      </c>
    </row>
    <row r="156" spans="1:10" ht="14.25">
      <c r="A156" s="19">
        <v>147</v>
      </c>
      <c r="B156" s="20">
        <f t="shared" si="17"/>
        <v>44621</v>
      </c>
      <c r="C156" s="21"/>
      <c r="D156" s="22">
        <f t="shared" si="12"/>
      </c>
      <c r="E156" s="22"/>
      <c r="F156" s="22">
        <f t="shared" si="13"/>
      </c>
      <c r="G156" s="22">
        <f t="shared" si="14"/>
        <v>0</v>
      </c>
      <c r="H156" s="22">
        <f t="shared" si="15"/>
        <v>0</v>
      </c>
      <c r="I156" s="22">
        <f>SUM($E$10:E156,$F$10:F156,$H$10:H156)</f>
        <v>6161.71573275287</v>
      </c>
      <c r="J156" s="22">
        <f t="shared" si="16"/>
        <v>120396.99071937213</v>
      </c>
    </row>
    <row r="157" spans="1:10" ht="14.25">
      <c r="A157" s="19">
        <v>148</v>
      </c>
      <c r="B157" s="20">
        <f t="shared" si="17"/>
        <v>44652</v>
      </c>
      <c r="C157" s="21"/>
      <c r="D157" s="22">
        <f t="shared" si="12"/>
      </c>
      <c r="E157" s="22"/>
      <c r="F157" s="22">
        <f t="shared" si="13"/>
      </c>
      <c r="G157" s="22">
        <f t="shared" si="14"/>
        <v>0</v>
      </c>
      <c r="H157" s="22">
        <f t="shared" si="15"/>
        <v>0</v>
      </c>
      <c r="I157" s="22">
        <f>SUM($E$10:E157,$F$10:F157,$H$10:H157)</f>
        <v>6161.71573275287</v>
      </c>
      <c r="J157" s="22">
        <f t="shared" si="16"/>
        <v>120396.99071937213</v>
      </c>
    </row>
    <row r="158" spans="1:10" ht="14.25">
      <c r="A158" s="19">
        <v>149</v>
      </c>
      <c r="B158" s="20">
        <f t="shared" si="17"/>
        <v>44682</v>
      </c>
      <c r="C158" s="21"/>
      <c r="D158" s="22">
        <f t="shared" si="12"/>
      </c>
      <c r="E158" s="22"/>
      <c r="F158" s="22">
        <f t="shared" si="13"/>
      </c>
      <c r="G158" s="22">
        <f t="shared" si="14"/>
        <v>0</v>
      </c>
      <c r="H158" s="22">
        <f t="shared" si="15"/>
        <v>0</v>
      </c>
      <c r="I158" s="22">
        <f>SUM($E$10:E158,$F$10:F158,$H$10:H158)</f>
        <v>6161.71573275287</v>
      </c>
      <c r="J158" s="22">
        <f t="shared" si="16"/>
        <v>120396.99071937213</v>
      </c>
    </row>
    <row r="159" spans="1:10" ht="14.25">
      <c r="A159" s="19">
        <v>150</v>
      </c>
      <c r="B159" s="20">
        <f t="shared" si="17"/>
        <v>44713</v>
      </c>
      <c r="C159" s="21"/>
      <c r="D159" s="22">
        <f t="shared" si="12"/>
      </c>
      <c r="E159" s="22"/>
      <c r="F159" s="22">
        <f t="shared" si="13"/>
      </c>
      <c r="G159" s="22">
        <f t="shared" si="14"/>
        <v>0</v>
      </c>
      <c r="H159" s="22">
        <f t="shared" si="15"/>
        <v>0</v>
      </c>
      <c r="I159" s="22">
        <f>SUM($E$10:E159,$F$10:F159,$H$10:H159)</f>
        <v>6161.71573275287</v>
      </c>
      <c r="J159" s="22">
        <f t="shared" si="16"/>
        <v>120396.99071937213</v>
      </c>
    </row>
    <row r="160" spans="1:10" ht="14.25">
      <c r="A160" s="19">
        <v>151</v>
      </c>
      <c r="B160" s="20">
        <f t="shared" si="17"/>
        <v>44743</v>
      </c>
      <c r="C160" s="21"/>
      <c r="D160" s="22">
        <f t="shared" si="12"/>
      </c>
      <c r="E160" s="22"/>
      <c r="F160" s="22">
        <f t="shared" si="13"/>
      </c>
      <c r="G160" s="22">
        <f t="shared" si="14"/>
        <v>0</v>
      </c>
      <c r="H160" s="22">
        <f t="shared" si="15"/>
        <v>0</v>
      </c>
      <c r="I160" s="22">
        <f>SUM($E$10:E160,$F$10:F160,$H$10:H160)</f>
        <v>6161.71573275287</v>
      </c>
      <c r="J160" s="22">
        <f t="shared" si="16"/>
        <v>120396.99071937213</v>
      </c>
    </row>
    <row r="161" spans="1:10" ht="14.25">
      <c r="A161" s="19">
        <v>152</v>
      </c>
      <c r="B161" s="20">
        <f t="shared" si="17"/>
        <v>44774</v>
      </c>
      <c r="C161" s="21"/>
      <c r="D161" s="22">
        <f t="shared" si="12"/>
      </c>
      <c r="E161" s="22"/>
      <c r="F161" s="22">
        <f t="shared" si="13"/>
      </c>
      <c r="G161" s="22">
        <f t="shared" si="14"/>
        <v>0</v>
      </c>
      <c r="H161" s="22">
        <f t="shared" si="15"/>
        <v>0</v>
      </c>
      <c r="I161" s="22">
        <f>SUM($E$10:E161,$F$10:F161,$H$10:H161)</f>
        <v>6161.71573275287</v>
      </c>
      <c r="J161" s="22">
        <f t="shared" si="16"/>
        <v>120396.99071937213</v>
      </c>
    </row>
    <row r="162" spans="1:10" ht="14.25">
      <c r="A162" s="19">
        <v>153</v>
      </c>
      <c r="B162" s="20">
        <f t="shared" si="17"/>
        <v>44805</v>
      </c>
      <c r="C162" s="21"/>
      <c r="D162" s="22">
        <f t="shared" si="12"/>
      </c>
      <c r="E162" s="22"/>
      <c r="F162" s="22">
        <f t="shared" si="13"/>
      </c>
      <c r="G162" s="22">
        <f t="shared" si="14"/>
        <v>0</v>
      </c>
      <c r="H162" s="22">
        <f t="shared" si="15"/>
        <v>0</v>
      </c>
      <c r="I162" s="22">
        <f>SUM($E$10:E162,$F$10:F162,$H$10:H162)</f>
        <v>6161.71573275287</v>
      </c>
      <c r="J162" s="22">
        <f t="shared" si="16"/>
        <v>120396.99071937213</v>
      </c>
    </row>
    <row r="163" spans="1:10" ht="14.25">
      <c r="A163" s="19">
        <v>154</v>
      </c>
      <c r="B163" s="20">
        <f t="shared" si="17"/>
        <v>44835</v>
      </c>
      <c r="C163" s="21"/>
      <c r="D163" s="22">
        <f t="shared" si="12"/>
      </c>
      <c r="E163" s="22"/>
      <c r="F163" s="22">
        <f t="shared" si="13"/>
      </c>
      <c r="G163" s="22">
        <f t="shared" si="14"/>
        <v>0</v>
      </c>
      <c r="H163" s="22">
        <f t="shared" si="15"/>
        <v>0</v>
      </c>
      <c r="I163" s="22">
        <f>SUM($E$10:E163,$F$10:F163,$H$10:H163)</f>
        <v>6161.71573275287</v>
      </c>
      <c r="J163" s="22">
        <f t="shared" si="16"/>
        <v>120396.99071937213</v>
      </c>
    </row>
    <row r="164" spans="1:10" ht="14.25">
      <c r="A164" s="19">
        <v>155</v>
      </c>
      <c r="B164" s="20">
        <f t="shared" si="17"/>
        <v>44866</v>
      </c>
      <c r="C164" s="21"/>
      <c r="D164" s="22">
        <f t="shared" si="12"/>
      </c>
      <c r="E164" s="22"/>
      <c r="F164" s="22">
        <f t="shared" si="13"/>
      </c>
      <c r="G164" s="22">
        <f t="shared" si="14"/>
        <v>0</v>
      </c>
      <c r="H164" s="22">
        <f t="shared" si="15"/>
        <v>0</v>
      </c>
      <c r="I164" s="22">
        <f>SUM($E$10:E164,$F$10:F164,$H$10:H164)</f>
        <v>6161.71573275287</v>
      </c>
      <c r="J164" s="22">
        <f t="shared" si="16"/>
        <v>120396.99071937213</v>
      </c>
    </row>
    <row r="165" spans="1:10" ht="14.25">
      <c r="A165" s="19">
        <v>156</v>
      </c>
      <c r="B165" s="20">
        <f t="shared" si="17"/>
        <v>44896</v>
      </c>
      <c r="C165" s="21"/>
      <c r="D165" s="22">
        <f t="shared" si="12"/>
      </c>
      <c r="E165" s="22"/>
      <c r="F165" s="22">
        <f t="shared" si="13"/>
      </c>
      <c r="G165" s="22">
        <f t="shared" si="14"/>
        <v>0</v>
      </c>
      <c r="H165" s="22">
        <f t="shared" si="15"/>
        <v>0</v>
      </c>
      <c r="I165" s="22">
        <f>SUM($E$10:E165,$F$10:F165,$H$10:H165)</f>
        <v>6161.71573275287</v>
      </c>
      <c r="J165" s="22">
        <f t="shared" si="16"/>
        <v>120396.99071937213</v>
      </c>
    </row>
    <row r="166" spans="1:10" ht="14.25">
      <c r="A166" s="19">
        <v>157</v>
      </c>
      <c r="B166" s="20">
        <f t="shared" si="17"/>
        <v>44927</v>
      </c>
      <c r="C166" s="21"/>
      <c r="D166" s="22">
        <f t="shared" si="12"/>
      </c>
      <c r="E166" s="22"/>
      <c r="F166" s="22">
        <f t="shared" si="13"/>
      </c>
      <c r="G166" s="22">
        <f t="shared" si="14"/>
        <v>0</v>
      </c>
      <c r="H166" s="22">
        <f t="shared" si="15"/>
        <v>0</v>
      </c>
      <c r="I166" s="22">
        <f>SUM($E$10:E166,$F$10:F166,$H$10:H166)</f>
        <v>6161.71573275287</v>
      </c>
      <c r="J166" s="22">
        <f t="shared" si="16"/>
        <v>120396.99071937213</v>
      </c>
    </row>
    <row r="167" spans="1:10" ht="14.25">
      <c r="A167" s="19">
        <v>158</v>
      </c>
      <c r="B167" s="20">
        <f t="shared" si="17"/>
        <v>44958</v>
      </c>
      <c r="C167" s="21"/>
      <c r="D167" s="22">
        <f t="shared" si="12"/>
      </c>
      <c r="E167" s="22"/>
      <c r="F167" s="22">
        <f t="shared" si="13"/>
      </c>
      <c r="G167" s="22">
        <f t="shared" si="14"/>
        <v>0</v>
      </c>
      <c r="H167" s="22">
        <f t="shared" si="15"/>
        <v>0</v>
      </c>
      <c r="I167" s="22">
        <f>SUM($E$10:E167,$F$10:F167,$H$10:H167)</f>
        <v>6161.71573275287</v>
      </c>
      <c r="J167" s="22">
        <f t="shared" si="16"/>
        <v>120396.99071937213</v>
      </c>
    </row>
    <row r="168" spans="1:10" ht="14.25">
      <c r="A168" s="19">
        <v>159</v>
      </c>
      <c r="B168" s="20">
        <f t="shared" si="17"/>
        <v>44986</v>
      </c>
      <c r="C168" s="21"/>
      <c r="D168" s="22">
        <f t="shared" si="12"/>
      </c>
      <c r="E168" s="22"/>
      <c r="F168" s="22">
        <f t="shared" si="13"/>
      </c>
      <c r="G168" s="22">
        <f t="shared" si="14"/>
        <v>0</v>
      </c>
      <c r="H168" s="22">
        <f t="shared" si="15"/>
        <v>0</v>
      </c>
      <c r="I168" s="22">
        <f>SUM($E$10:E168,$F$10:F168,$H$10:H168)</f>
        <v>6161.71573275287</v>
      </c>
      <c r="J168" s="22">
        <f t="shared" si="16"/>
        <v>120396.99071937213</v>
      </c>
    </row>
    <row r="169" spans="1:10" ht="14.25">
      <c r="A169" s="19">
        <v>160</v>
      </c>
      <c r="B169" s="20">
        <f t="shared" si="17"/>
        <v>45017</v>
      </c>
      <c r="C169" s="21"/>
      <c r="D169" s="22">
        <f t="shared" si="12"/>
      </c>
      <c r="E169" s="22"/>
      <c r="F169" s="22">
        <f t="shared" si="13"/>
      </c>
      <c r="G169" s="22">
        <f t="shared" si="14"/>
        <v>0</v>
      </c>
      <c r="H169" s="22">
        <f t="shared" si="15"/>
        <v>0</v>
      </c>
      <c r="I169" s="22">
        <f>SUM($E$10:E169,$F$10:F169,$H$10:H169)</f>
        <v>6161.71573275287</v>
      </c>
      <c r="J169" s="22">
        <f t="shared" si="16"/>
        <v>120396.99071937213</v>
      </c>
    </row>
    <row r="170" spans="1:10" ht="14.25">
      <c r="A170" s="19">
        <v>161</v>
      </c>
      <c r="B170" s="20">
        <f t="shared" si="17"/>
        <v>45047</v>
      </c>
      <c r="C170" s="21"/>
      <c r="D170" s="22">
        <f t="shared" si="12"/>
      </c>
      <c r="E170" s="22"/>
      <c r="F170" s="22">
        <f t="shared" si="13"/>
      </c>
      <c r="G170" s="22">
        <f t="shared" si="14"/>
        <v>0</v>
      </c>
      <c r="H170" s="22">
        <f t="shared" si="15"/>
        <v>0</v>
      </c>
      <c r="I170" s="22">
        <f>SUM($E$10:E170,$F$10:F170,$H$10:H170)</f>
        <v>6161.71573275287</v>
      </c>
      <c r="J170" s="22">
        <f t="shared" si="16"/>
        <v>120396.99071937213</v>
      </c>
    </row>
    <row r="171" spans="1:10" ht="14.25">
      <c r="A171" s="19">
        <v>162</v>
      </c>
      <c r="B171" s="20">
        <f t="shared" si="17"/>
        <v>45078</v>
      </c>
      <c r="C171" s="21"/>
      <c r="D171" s="22">
        <f t="shared" si="12"/>
      </c>
      <c r="E171" s="22"/>
      <c r="F171" s="22">
        <f t="shared" si="13"/>
      </c>
      <c r="G171" s="22">
        <f t="shared" si="14"/>
        <v>0</v>
      </c>
      <c r="H171" s="22">
        <f t="shared" si="15"/>
        <v>0</v>
      </c>
      <c r="I171" s="22">
        <f>SUM($E$10:E171,$F$10:F171,$H$10:H171)</f>
        <v>6161.71573275287</v>
      </c>
      <c r="J171" s="22">
        <f t="shared" si="16"/>
        <v>120396.99071937213</v>
      </c>
    </row>
    <row r="172" spans="1:10" ht="14.25">
      <c r="A172" s="19">
        <v>163</v>
      </c>
      <c r="B172" s="20">
        <f t="shared" si="17"/>
        <v>45108</v>
      </c>
      <c r="C172" s="21"/>
      <c r="D172" s="22">
        <f t="shared" si="12"/>
      </c>
      <c r="E172" s="22"/>
      <c r="F172" s="22">
        <f t="shared" si="13"/>
      </c>
      <c r="G172" s="22">
        <f t="shared" si="14"/>
        <v>0</v>
      </c>
      <c r="H172" s="22">
        <f t="shared" si="15"/>
        <v>0</v>
      </c>
      <c r="I172" s="22">
        <f>SUM($E$10:E172,$F$10:F172,$H$10:H172)</f>
        <v>6161.71573275287</v>
      </c>
      <c r="J172" s="22">
        <f t="shared" si="16"/>
        <v>120396.99071937213</v>
      </c>
    </row>
    <row r="173" spans="1:10" ht="14.25">
      <c r="A173" s="19">
        <v>164</v>
      </c>
      <c r="B173" s="20">
        <f t="shared" si="17"/>
        <v>45139</v>
      </c>
      <c r="C173" s="21"/>
      <c r="D173" s="22">
        <f t="shared" si="12"/>
      </c>
      <c r="E173" s="22"/>
      <c r="F173" s="22">
        <f t="shared" si="13"/>
      </c>
      <c r="G173" s="22">
        <f t="shared" si="14"/>
        <v>0</v>
      </c>
      <c r="H173" s="22">
        <f t="shared" si="15"/>
        <v>0</v>
      </c>
      <c r="I173" s="22">
        <f>SUM($E$10:E173,$F$10:F173,$H$10:H173)</f>
        <v>6161.71573275287</v>
      </c>
      <c r="J173" s="22">
        <f t="shared" si="16"/>
        <v>120396.99071937213</v>
      </c>
    </row>
    <row r="174" spans="1:10" ht="14.25">
      <c r="A174" s="19">
        <v>165</v>
      </c>
      <c r="B174" s="20">
        <f t="shared" si="17"/>
        <v>45170</v>
      </c>
      <c r="C174" s="21"/>
      <c r="D174" s="22">
        <f t="shared" si="12"/>
      </c>
      <c r="E174" s="22"/>
      <c r="F174" s="22">
        <f t="shared" si="13"/>
      </c>
      <c r="G174" s="22">
        <f t="shared" si="14"/>
        <v>0</v>
      </c>
      <c r="H174" s="22">
        <f t="shared" si="15"/>
        <v>0</v>
      </c>
      <c r="I174" s="22">
        <f>SUM($E$10:E174,$F$10:F174,$H$10:H174)</f>
        <v>6161.71573275287</v>
      </c>
      <c r="J174" s="22">
        <f t="shared" si="16"/>
        <v>120396.99071937213</v>
      </c>
    </row>
    <row r="175" spans="1:10" ht="14.25">
      <c r="A175" s="19">
        <v>166</v>
      </c>
      <c r="B175" s="20">
        <f t="shared" si="17"/>
        <v>45200</v>
      </c>
      <c r="C175" s="21"/>
      <c r="D175" s="22">
        <f t="shared" si="12"/>
      </c>
      <c r="E175" s="22"/>
      <c r="F175" s="22">
        <f t="shared" si="13"/>
      </c>
      <c r="G175" s="22">
        <f t="shared" si="14"/>
        <v>0</v>
      </c>
      <c r="H175" s="22">
        <f t="shared" si="15"/>
        <v>0</v>
      </c>
      <c r="I175" s="22">
        <f>SUM($E$10:E175,$F$10:F175,$H$10:H175)</f>
        <v>6161.71573275287</v>
      </c>
      <c r="J175" s="22">
        <f t="shared" si="16"/>
        <v>120396.99071937213</v>
      </c>
    </row>
    <row r="176" spans="1:10" ht="14.25">
      <c r="A176" s="19">
        <v>167</v>
      </c>
      <c r="B176" s="20">
        <f t="shared" si="17"/>
        <v>45231</v>
      </c>
      <c r="C176" s="21"/>
      <c r="D176" s="22">
        <f t="shared" si="12"/>
      </c>
      <c r="E176" s="22"/>
      <c r="F176" s="22">
        <f t="shared" si="13"/>
      </c>
      <c r="G176" s="22">
        <f t="shared" si="14"/>
        <v>0</v>
      </c>
      <c r="H176" s="22">
        <f t="shared" si="15"/>
        <v>0</v>
      </c>
      <c r="I176" s="22">
        <f>SUM($E$10:E176,$F$10:F176,$H$10:H176)</f>
        <v>6161.71573275287</v>
      </c>
      <c r="J176" s="22">
        <f t="shared" si="16"/>
        <v>120396.99071937213</v>
      </c>
    </row>
    <row r="177" spans="1:10" ht="14.25">
      <c r="A177" s="19">
        <v>168</v>
      </c>
      <c r="B177" s="20">
        <f t="shared" si="17"/>
        <v>45261</v>
      </c>
      <c r="C177" s="21"/>
      <c r="D177" s="22">
        <f t="shared" si="12"/>
      </c>
      <c r="E177" s="22"/>
      <c r="F177" s="22">
        <f t="shared" si="13"/>
      </c>
      <c r="G177" s="22">
        <f t="shared" si="14"/>
        <v>0</v>
      </c>
      <c r="H177" s="22">
        <f t="shared" si="15"/>
        <v>0</v>
      </c>
      <c r="I177" s="22">
        <f>SUM($E$10:E177,$F$10:F177,$H$10:H177)</f>
        <v>6161.71573275287</v>
      </c>
      <c r="J177" s="22">
        <f t="shared" si="16"/>
        <v>120396.99071937213</v>
      </c>
    </row>
    <row r="178" spans="1:10" ht="14.25">
      <c r="A178" s="19">
        <v>169</v>
      </c>
      <c r="B178" s="20">
        <f t="shared" si="17"/>
        <v>45292</v>
      </c>
      <c r="C178" s="21"/>
      <c r="D178" s="22">
        <f t="shared" si="12"/>
      </c>
      <c r="E178" s="22"/>
      <c r="F178" s="22">
        <f t="shared" si="13"/>
      </c>
      <c r="G178" s="22">
        <f t="shared" si="14"/>
        <v>0</v>
      </c>
      <c r="H178" s="22">
        <f t="shared" si="15"/>
        <v>0</v>
      </c>
      <c r="I178" s="22">
        <f>SUM($E$10:E178,$F$10:F178,$H$10:H178)</f>
        <v>6161.71573275287</v>
      </c>
      <c r="J178" s="22">
        <f t="shared" si="16"/>
        <v>120396.99071937213</v>
      </c>
    </row>
    <row r="179" spans="1:10" ht="14.25">
      <c r="A179" s="19">
        <v>170</v>
      </c>
      <c r="B179" s="20">
        <f t="shared" si="17"/>
        <v>45323</v>
      </c>
      <c r="C179" s="21"/>
      <c r="D179" s="22">
        <f t="shared" si="12"/>
      </c>
      <c r="E179" s="22"/>
      <c r="F179" s="22">
        <f t="shared" si="13"/>
      </c>
      <c r="G179" s="22">
        <f t="shared" si="14"/>
        <v>0</v>
      </c>
      <c r="H179" s="22">
        <f t="shared" si="15"/>
        <v>0</v>
      </c>
      <c r="I179" s="22">
        <f>SUM($E$10:E179,$F$10:F179,$H$10:H179)</f>
        <v>6161.71573275287</v>
      </c>
      <c r="J179" s="22">
        <f t="shared" si="16"/>
        <v>120396.99071937213</v>
      </c>
    </row>
    <row r="180" spans="1:10" ht="14.25">
      <c r="A180" s="19">
        <v>171</v>
      </c>
      <c r="B180" s="20">
        <f t="shared" si="17"/>
        <v>45352</v>
      </c>
      <c r="C180" s="21"/>
      <c r="D180" s="22">
        <f t="shared" si="12"/>
      </c>
      <c r="E180" s="22"/>
      <c r="F180" s="22">
        <f t="shared" si="13"/>
      </c>
      <c r="G180" s="22">
        <f t="shared" si="14"/>
        <v>0</v>
      </c>
      <c r="H180" s="22">
        <f t="shared" si="15"/>
        <v>0</v>
      </c>
      <c r="I180" s="22">
        <f>SUM($E$10:E180,$F$10:F180,$H$10:H180)</f>
        <v>6161.71573275287</v>
      </c>
      <c r="J180" s="22">
        <f t="shared" si="16"/>
        <v>120396.99071937213</v>
      </c>
    </row>
    <row r="181" spans="1:10" ht="14.25">
      <c r="A181" s="19">
        <v>172</v>
      </c>
      <c r="B181" s="20">
        <f t="shared" si="17"/>
        <v>45383</v>
      </c>
      <c r="C181" s="21"/>
      <c r="D181" s="22">
        <f t="shared" si="12"/>
      </c>
      <c r="E181" s="22"/>
      <c r="F181" s="22">
        <f t="shared" si="13"/>
      </c>
      <c r="G181" s="22">
        <f t="shared" si="14"/>
        <v>0</v>
      </c>
      <c r="H181" s="22">
        <f t="shared" si="15"/>
        <v>0</v>
      </c>
      <c r="I181" s="22">
        <f>SUM($E$10:E181,$F$10:F181,$H$10:H181)</f>
        <v>6161.71573275287</v>
      </c>
      <c r="J181" s="22">
        <f t="shared" si="16"/>
        <v>120396.99071937213</v>
      </c>
    </row>
    <row r="182" spans="1:10" ht="14.25">
      <c r="A182" s="19">
        <v>173</v>
      </c>
      <c r="B182" s="20">
        <f t="shared" si="17"/>
        <v>45413</v>
      </c>
      <c r="C182" s="21"/>
      <c r="D182" s="22">
        <f t="shared" si="12"/>
      </c>
      <c r="E182" s="22"/>
      <c r="F182" s="22">
        <f t="shared" si="13"/>
      </c>
      <c r="G182" s="22">
        <f t="shared" si="14"/>
        <v>0</v>
      </c>
      <c r="H182" s="22">
        <f t="shared" si="15"/>
        <v>0</v>
      </c>
      <c r="I182" s="22">
        <f>SUM($E$10:E182,$F$10:F182,$H$10:H182)</f>
        <v>6161.71573275287</v>
      </c>
      <c r="J182" s="22">
        <f t="shared" si="16"/>
        <v>120396.99071937213</v>
      </c>
    </row>
    <row r="183" spans="1:10" ht="14.25">
      <c r="A183" s="19">
        <v>174</v>
      </c>
      <c r="B183" s="20">
        <f t="shared" si="17"/>
        <v>45444</v>
      </c>
      <c r="C183" s="21"/>
      <c r="D183" s="22">
        <f t="shared" si="12"/>
      </c>
      <c r="E183" s="22"/>
      <c r="F183" s="22">
        <f t="shared" si="13"/>
      </c>
      <c r="G183" s="22">
        <f t="shared" si="14"/>
        <v>0</v>
      </c>
      <c r="H183" s="22">
        <f t="shared" si="15"/>
        <v>0</v>
      </c>
      <c r="I183" s="22">
        <f>SUM($E$10:E183,$F$10:F183,$H$10:H183)</f>
        <v>6161.71573275287</v>
      </c>
      <c r="J183" s="22">
        <f t="shared" si="16"/>
        <v>120396.99071937213</v>
      </c>
    </row>
    <row r="184" spans="1:10" ht="14.25">
      <c r="A184" s="19">
        <v>175</v>
      </c>
      <c r="B184" s="20">
        <f t="shared" si="17"/>
        <v>45474</v>
      </c>
      <c r="C184" s="21"/>
      <c r="D184" s="22">
        <f t="shared" si="12"/>
      </c>
      <c r="E184" s="22"/>
      <c r="F184" s="22">
        <f t="shared" si="13"/>
      </c>
      <c r="G184" s="22">
        <f t="shared" si="14"/>
        <v>0</v>
      </c>
      <c r="H184" s="22">
        <f t="shared" si="15"/>
        <v>0</v>
      </c>
      <c r="I184" s="22">
        <f>SUM($E$10:E184,$F$10:F184,$H$10:H184)</f>
        <v>6161.71573275287</v>
      </c>
      <c r="J184" s="22">
        <f t="shared" si="16"/>
        <v>120396.99071937213</v>
      </c>
    </row>
    <row r="185" spans="1:10" ht="14.25">
      <c r="A185" s="19">
        <v>176</v>
      </c>
      <c r="B185" s="20">
        <f t="shared" si="17"/>
        <v>45505</v>
      </c>
      <c r="C185" s="21"/>
      <c r="D185" s="22">
        <f t="shared" si="12"/>
      </c>
      <c r="E185" s="22"/>
      <c r="F185" s="22">
        <f t="shared" si="13"/>
      </c>
      <c r="G185" s="22">
        <f t="shared" si="14"/>
        <v>0</v>
      </c>
      <c r="H185" s="22">
        <f t="shared" si="15"/>
        <v>0</v>
      </c>
      <c r="I185" s="22">
        <f>SUM($E$10:E185,$F$10:F185,$H$10:H185)</f>
        <v>6161.71573275287</v>
      </c>
      <c r="J185" s="22">
        <f t="shared" si="16"/>
        <v>120396.99071937213</v>
      </c>
    </row>
    <row r="186" spans="1:10" ht="14.25">
      <c r="A186" s="19">
        <v>177</v>
      </c>
      <c r="B186" s="20">
        <f t="shared" si="17"/>
        <v>45536</v>
      </c>
      <c r="C186" s="21"/>
      <c r="D186" s="22">
        <f t="shared" si="12"/>
      </c>
      <c r="E186" s="22"/>
      <c r="F186" s="22">
        <f t="shared" si="13"/>
      </c>
      <c r="G186" s="22">
        <f t="shared" si="14"/>
        <v>0</v>
      </c>
      <c r="H186" s="22">
        <f t="shared" si="15"/>
        <v>0</v>
      </c>
      <c r="I186" s="22">
        <f>SUM($E$10:E186,$F$10:F186,$H$10:H186)</f>
        <v>6161.71573275287</v>
      </c>
      <c r="J186" s="22">
        <f t="shared" si="16"/>
        <v>120396.99071937213</v>
      </c>
    </row>
    <row r="187" spans="1:10" ht="14.25">
      <c r="A187" s="19">
        <v>178</v>
      </c>
      <c r="B187" s="20">
        <f t="shared" si="17"/>
        <v>45566</v>
      </c>
      <c r="C187" s="21"/>
      <c r="D187" s="22">
        <f t="shared" si="12"/>
      </c>
      <c r="E187" s="22"/>
      <c r="F187" s="22">
        <f t="shared" si="13"/>
      </c>
      <c r="G187" s="22">
        <f t="shared" si="14"/>
        <v>0</v>
      </c>
      <c r="H187" s="22">
        <f t="shared" si="15"/>
        <v>0</v>
      </c>
      <c r="I187" s="22">
        <f>SUM($E$10:E187,$F$10:F187,$H$10:H187)</f>
        <v>6161.71573275287</v>
      </c>
      <c r="J187" s="22">
        <f t="shared" si="16"/>
        <v>120396.99071937213</v>
      </c>
    </row>
    <row r="188" spans="1:10" ht="14.25">
      <c r="A188" s="19">
        <v>179</v>
      </c>
      <c r="B188" s="20">
        <f t="shared" si="17"/>
        <v>45597</v>
      </c>
      <c r="C188" s="21"/>
      <c r="D188" s="22">
        <f t="shared" si="12"/>
      </c>
      <c r="E188" s="22"/>
      <c r="F188" s="22">
        <f t="shared" si="13"/>
      </c>
      <c r="G188" s="22">
        <f t="shared" si="14"/>
        <v>0</v>
      </c>
      <c r="H188" s="22">
        <f t="shared" si="15"/>
        <v>0</v>
      </c>
      <c r="I188" s="22">
        <f>SUM($E$10:E188,$F$10:F188,$H$10:H188)</f>
        <v>6161.71573275287</v>
      </c>
      <c r="J188" s="22">
        <f t="shared" si="16"/>
        <v>120396.99071937213</v>
      </c>
    </row>
    <row r="189" spans="1:10" ht="14.25">
      <c r="A189" s="19">
        <v>180</v>
      </c>
      <c r="B189" s="20">
        <f t="shared" si="17"/>
        <v>45627</v>
      </c>
      <c r="C189" s="21"/>
      <c r="D189" s="22">
        <f t="shared" si="12"/>
      </c>
      <c r="E189" s="22"/>
      <c r="F189" s="22">
        <f t="shared" si="13"/>
      </c>
      <c r="G189" s="22">
        <f t="shared" si="14"/>
        <v>0</v>
      </c>
      <c r="H189" s="22">
        <f t="shared" si="15"/>
        <v>0</v>
      </c>
      <c r="I189" s="22">
        <f>SUM($E$10:E189,$F$10:F189,$H$10:H189)</f>
        <v>6161.71573275287</v>
      </c>
      <c r="J189" s="22">
        <f t="shared" si="16"/>
        <v>120396.99071937213</v>
      </c>
    </row>
    <row r="190" spans="1:10" ht="14.25">
      <c r="A190" s="19">
        <v>181</v>
      </c>
      <c r="B190" s="20">
        <f t="shared" si="17"/>
        <v>45658</v>
      </c>
      <c r="C190" s="21"/>
      <c r="D190" s="22">
        <f t="shared" si="12"/>
      </c>
      <c r="E190" s="22"/>
      <c r="F190" s="22">
        <f t="shared" si="13"/>
      </c>
      <c r="G190" s="22">
        <f t="shared" si="14"/>
        <v>0</v>
      </c>
      <c r="H190" s="22">
        <f t="shared" si="15"/>
        <v>0</v>
      </c>
      <c r="I190" s="22">
        <f>SUM($E$10:E190,$F$10:F190,$H$10:H190)</f>
        <v>6161.71573275287</v>
      </c>
      <c r="J190" s="22">
        <f t="shared" si="16"/>
        <v>120396.99071937213</v>
      </c>
    </row>
    <row r="191" spans="1:10" ht="14.25">
      <c r="A191" s="19">
        <v>182</v>
      </c>
      <c r="B191" s="20">
        <f t="shared" si="17"/>
        <v>45689</v>
      </c>
      <c r="C191" s="21"/>
      <c r="D191" s="22">
        <f t="shared" si="12"/>
      </c>
      <c r="E191" s="22"/>
      <c r="F191" s="22">
        <f t="shared" si="13"/>
      </c>
      <c r="G191" s="22">
        <f t="shared" si="14"/>
        <v>0</v>
      </c>
      <c r="H191" s="22">
        <f t="shared" si="15"/>
        <v>0</v>
      </c>
      <c r="I191" s="22">
        <f>SUM($E$10:E191,$F$10:F191,$H$10:H191)</f>
        <v>6161.71573275287</v>
      </c>
      <c r="J191" s="22">
        <f t="shared" si="16"/>
        <v>120396.99071937213</v>
      </c>
    </row>
    <row r="192" spans="1:10" ht="14.25">
      <c r="A192" s="19">
        <v>183</v>
      </c>
      <c r="B192" s="20">
        <f t="shared" si="17"/>
        <v>45717</v>
      </c>
      <c r="C192" s="21"/>
      <c r="D192" s="22">
        <f t="shared" si="12"/>
      </c>
      <c r="E192" s="22"/>
      <c r="F192" s="22">
        <f t="shared" si="13"/>
      </c>
      <c r="G192" s="22">
        <f t="shared" si="14"/>
        <v>0</v>
      </c>
      <c r="H192" s="22">
        <f t="shared" si="15"/>
        <v>0</v>
      </c>
      <c r="I192" s="22">
        <f>SUM($E$10:E192,$F$10:F192,$H$10:H192)</f>
        <v>6161.71573275287</v>
      </c>
      <c r="J192" s="22">
        <f t="shared" si="16"/>
        <v>120396.99071937213</v>
      </c>
    </row>
    <row r="193" spans="1:10" ht="14.25">
      <c r="A193" s="19">
        <v>184</v>
      </c>
      <c r="B193" s="20">
        <f t="shared" si="17"/>
        <v>45748</v>
      </c>
      <c r="C193" s="21"/>
      <c r="D193" s="22">
        <f t="shared" si="12"/>
      </c>
      <c r="E193" s="22"/>
      <c r="F193" s="22">
        <f t="shared" si="13"/>
      </c>
      <c r="G193" s="22">
        <f t="shared" si="14"/>
        <v>0</v>
      </c>
      <c r="H193" s="22">
        <f t="shared" si="15"/>
        <v>0</v>
      </c>
      <c r="I193" s="22">
        <f>SUM($E$10:E193,$F$10:F193,$H$10:H193)</f>
        <v>6161.71573275287</v>
      </c>
      <c r="J193" s="22">
        <f t="shared" si="16"/>
        <v>120396.99071937213</v>
      </c>
    </row>
    <row r="194" spans="1:10" ht="14.25">
      <c r="A194" s="19">
        <v>185</v>
      </c>
      <c r="B194" s="20">
        <f t="shared" si="17"/>
        <v>45778</v>
      </c>
      <c r="C194" s="21"/>
      <c r="D194" s="22">
        <f t="shared" si="12"/>
      </c>
      <c r="E194" s="22"/>
      <c r="F194" s="22">
        <f t="shared" si="13"/>
      </c>
      <c r="G194" s="22">
        <f t="shared" si="14"/>
        <v>0</v>
      </c>
      <c r="H194" s="22">
        <f t="shared" si="15"/>
        <v>0</v>
      </c>
      <c r="I194" s="22">
        <f>SUM($E$10:E194,$F$10:F194,$H$10:H194)</f>
        <v>6161.71573275287</v>
      </c>
      <c r="J194" s="22">
        <f t="shared" si="16"/>
        <v>120396.99071937213</v>
      </c>
    </row>
    <row r="195" spans="1:10" ht="14.25">
      <c r="A195" s="19">
        <v>186</v>
      </c>
      <c r="B195" s="20">
        <f t="shared" si="17"/>
        <v>45809</v>
      </c>
      <c r="C195" s="21"/>
      <c r="D195" s="22">
        <f t="shared" si="12"/>
      </c>
      <c r="E195" s="22"/>
      <c r="F195" s="22">
        <f t="shared" si="13"/>
      </c>
      <c r="G195" s="22">
        <f t="shared" si="14"/>
        <v>0</v>
      </c>
      <c r="H195" s="22">
        <f t="shared" si="15"/>
        <v>0</v>
      </c>
      <c r="I195" s="22">
        <f>SUM($E$10:E195,$F$10:F195,$H$10:H195)</f>
        <v>6161.71573275287</v>
      </c>
      <c r="J195" s="22">
        <f t="shared" si="16"/>
        <v>120396.99071937213</v>
      </c>
    </row>
    <row r="196" spans="1:10" ht="14.25">
      <c r="A196" s="19">
        <v>187</v>
      </c>
      <c r="B196" s="20">
        <f t="shared" si="17"/>
        <v>45839</v>
      </c>
      <c r="C196" s="21"/>
      <c r="D196" s="22">
        <f t="shared" si="12"/>
      </c>
      <c r="E196" s="22"/>
      <c r="F196" s="22">
        <f t="shared" si="13"/>
      </c>
      <c r="G196" s="22">
        <f t="shared" si="14"/>
        <v>0</v>
      </c>
      <c r="H196" s="22">
        <f t="shared" si="15"/>
        <v>0</v>
      </c>
      <c r="I196" s="22">
        <f>SUM($E$10:E196,$F$10:F196,$H$10:H196)</f>
        <v>6161.71573275287</v>
      </c>
      <c r="J196" s="22">
        <f t="shared" si="16"/>
        <v>120396.99071937213</v>
      </c>
    </row>
    <row r="197" spans="1:10" ht="14.25">
      <c r="A197" s="19">
        <v>188</v>
      </c>
      <c r="B197" s="20">
        <f t="shared" si="17"/>
        <v>45870</v>
      </c>
      <c r="C197" s="21"/>
      <c r="D197" s="22">
        <f t="shared" si="12"/>
      </c>
      <c r="E197" s="22"/>
      <c r="F197" s="22">
        <f t="shared" si="13"/>
      </c>
      <c r="G197" s="22">
        <f t="shared" si="14"/>
        <v>0</v>
      </c>
      <c r="H197" s="22">
        <f t="shared" si="15"/>
        <v>0</v>
      </c>
      <c r="I197" s="22">
        <f>SUM($E$10:E197,$F$10:F197,$H$10:H197)</f>
        <v>6161.71573275287</v>
      </c>
      <c r="J197" s="22">
        <f t="shared" si="16"/>
        <v>120396.99071937213</v>
      </c>
    </row>
    <row r="198" spans="1:10" ht="14.25">
      <c r="A198" s="19">
        <v>189</v>
      </c>
      <c r="B198" s="20">
        <f t="shared" si="17"/>
        <v>45901</v>
      </c>
      <c r="C198" s="21"/>
      <c r="D198" s="22">
        <f t="shared" si="12"/>
      </c>
      <c r="E198" s="22"/>
      <c r="F198" s="22">
        <f t="shared" si="13"/>
      </c>
      <c r="G198" s="22">
        <f t="shared" si="14"/>
        <v>0</v>
      </c>
      <c r="H198" s="22">
        <f t="shared" si="15"/>
        <v>0</v>
      </c>
      <c r="I198" s="22">
        <f>SUM($E$10:E198,$F$10:F198,$H$10:H198)</f>
        <v>6161.71573275287</v>
      </c>
      <c r="J198" s="22">
        <f t="shared" si="16"/>
        <v>120396.99071937213</v>
      </c>
    </row>
    <row r="199" spans="1:10" ht="14.25">
      <c r="A199" s="19">
        <v>190</v>
      </c>
      <c r="B199" s="20">
        <f t="shared" si="17"/>
        <v>45931</v>
      </c>
      <c r="C199" s="21"/>
      <c r="D199" s="22">
        <f t="shared" si="12"/>
      </c>
      <c r="E199" s="22"/>
      <c r="F199" s="22">
        <f t="shared" si="13"/>
      </c>
      <c r="G199" s="22">
        <f t="shared" si="14"/>
        <v>0</v>
      </c>
      <c r="H199" s="22">
        <f t="shared" si="15"/>
        <v>0</v>
      </c>
      <c r="I199" s="22">
        <f>SUM($E$10:E199,$F$10:F199,$H$10:H199)</f>
        <v>6161.71573275287</v>
      </c>
      <c r="J199" s="22">
        <f t="shared" si="16"/>
        <v>120396.99071937213</v>
      </c>
    </row>
    <row r="200" spans="1:10" ht="14.25">
      <c r="A200" s="19">
        <v>191</v>
      </c>
      <c r="B200" s="20">
        <f t="shared" si="17"/>
        <v>45962</v>
      </c>
      <c r="C200" s="21"/>
      <c r="D200" s="22">
        <f t="shared" si="12"/>
      </c>
      <c r="E200" s="22"/>
      <c r="F200" s="22">
        <f t="shared" si="13"/>
      </c>
      <c r="G200" s="22">
        <f t="shared" si="14"/>
        <v>0</v>
      </c>
      <c r="H200" s="22">
        <f t="shared" si="15"/>
        <v>0</v>
      </c>
      <c r="I200" s="22">
        <f>SUM($E$10:E200,$F$10:F200,$H$10:H200)</f>
        <v>6161.71573275287</v>
      </c>
      <c r="J200" s="22">
        <f t="shared" si="16"/>
        <v>120396.99071937213</v>
      </c>
    </row>
    <row r="201" spans="1:10" ht="14.25">
      <c r="A201" s="19">
        <v>192</v>
      </c>
      <c r="B201" s="20">
        <f t="shared" si="17"/>
        <v>45992</v>
      </c>
      <c r="C201" s="21"/>
      <c r="D201" s="22">
        <f t="shared" si="12"/>
      </c>
      <c r="E201" s="22"/>
      <c r="F201" s="22">
        <f t="shared" si="13"/>
      </c>
      <c r="G201" s="22">
        <f t="shared" si="14"/>
        <v>0</v>
      </c>
      <c r="H201" s="22">
        <f t="shared" si="15"/>
        <v>0</v>
      </c>
      <c r="I201" s="22">
        <f>SUM($E$10:E201,$F$10:F201,$H$10:H201)</f>
        <v>6161.71573275287</v>
      </c>
      <c r="J201" s="22">
        <f t="shared" si="16"/>
        <v>120396.99071937213</v>
      </c>
    </row>
    <row r="202" spans="1:10" ht="14.25">
      <c r="A202" s="19">
        <v>193</v>
      </c>
      <c r="B202" s="20">
        <f t="shared" si="17"/>
        <v>46023</v>
      </c>
      <c r="C202" s="21"/>
      <c r="D202" s="22">
        <f aca="true" t="shared" si="18" ref="D202:D265">IF(C202="","",PMT(C202/12,$B$4-A202+1,-J201))</f>
      </c>
      <c r="E202" s="22"/>
      <c r="F202" s="22">
        <f aca="true" t="shared" si="19" ref="F202:F265">IF(C202="","",D202-H202)</f>
      </c>
      <c r="G202" s="22">
        <f aca="true" t="shared" si="20" ref="G202:G265">SUM(E202:F202)</f>
        <v>0</v>
      </c>
      <c r="H202" s="22">
        <f aca="true" t="shared" si="21" ref="H202:H265">J201*C202/12</f>
        <v>0</v>
      </c>
      <c r="I202" s="22">
        <f>SUM($E$10:E202,$F$10:F202,$H$10:H202)</f>
        <v>6161.71573275287</v>
      </c>
      <c r="J202" s="22">
        <f aca="true" t="shared" si="22" ref="J202:J265">J201-SUM(E202:F202)</f>
        <v>120396.99071937213</v>
      </c>
    </row>
    <row r="203" spans="1:10" ht="14.25">
      <c r="A203" s="19">
        <v>194</v>
      </c>
      <c r="B203" s="20">
        <f aca="true" t="shared" si="23" ref="B203:B266">DATE(YEAR(B202),MONTH(B202)+1,DAY(B202))</f>
        <v>46054</v>
      </c>
      <c r="C203" s="21"/>
      <c r="D203" s="22">
        <f t="shared" si="18"/>
      </c>
      <c r="E203" s="22"/>
      <c r="F203" s="22">
        <f t="shared" si="19"/>
      </c>
      <c r="G203" s="22">
        <f t="shared" si="20"/>
        <v>0</v>
      </c>
      <c r="H203" s="22">
        <f t="shared" si="21"/>
        <v>0</v>
      </c>
      <c r="I203" s="22">
        <f>SUM($E$10:E203,$F$10:F203,$H$10:H203)</f>
        <v>6161.71573275287</v>
      </c>
      <c r="J203" s="22">
        <f t="shared" si="22"/>
        <v>120396.99071937213</v>
      </c>
    </row>
    <row r="204" spans="1:10" ht="14.25">
      <c r="A204" s="19">
        <v>195</v>
      </c>
      <c r="B204" s="20">
        <f t="shared" si="23"/>
        <v>46082</v>
      </c>
      <c r="C204" s="21"/>
      <c r="D204" s="22">
        <f t="shared" si="18"/>
      </c>
      <c r="E204" s="22"/>
      <c r="F204" s="22">
        <f t="shared" si="19"/>
      </c>
      <c r="G204" s="22">
        <f t="shared" si="20"/>
        <v>0</v>
      </c>
      <c r="H204" s="22">
        <f t="shared" si="21"/>
        <v>0</v>
      </c>
      <c r="I204" s="22">
        <f>SUM($E$10:E204,$F$10:F204,$H$10:H204)</f>
        <v>6161.71573275287</v>
      </c>
      <c r="J204" s="22">
        <f t="shared" si="22"/>
        <v>120396.99071937213</v>
      </c>
    </row>
    <row r="205" spans="1:10" ht="14.25">
      <c r="A205" s="19">
        <v>196</v>
      </c>
      <c r="B205" s="20">
        <f t="shared" si="23"/>
        <v>46113</v>
      </c>
      <c r="C205" s="21"/>
      <c r="D205" s="22">
        <f t="shared" si="18"/>
      </c>
      <c r="E205" s="22"/>
      <c r="F205" s="22">
        <f t="shared" si="19"/>
      </c>
      <c r="G205" s="22">
        <f t="shared" si="20"/>
        <v>0</v>
      </c>
      <c r="H205" s="22">
        <f t="shared" si="21"/>
        <v>0</v>
      </c>
      <c r="I205" s="22">
        <f>SUM($E$10:E205,$F$10:F205,$H$10:H205)</f>
        <v>6161.71573275287</v>
      </c>
      <c r="J205" s="22">
        <f t="shared" si="22"/>
        <v>120396.99071937213</v>
      </c>
    </row>
    <row r="206" spans="1:10" ht="14.25">
      <c r="A206" s="19">
        <v>197</v>
      </c>
      <c r="B206" s="20">
        <f t="shared" si="23"/>
        <v>46143</v>
      </c>
      <c r="C206" s="21"/>
      <c r="D206" s="22">
        <f t="shared" si="18"/>
      </c>
      <c r="E206" s="22"/>
      <c r="F206" s="22">
        <f t="shared" si="19"/>
      </c>
      <c r="G206" s="22">
        <f t="shared" si="20"/>
        <v>0</v>
      </c>
      <c r="H206" s="22">
        <f t="shared" si="21"/>
        <v>0</v>
      </c>
      <c r="I206" s="22">
        <f>SUM($E$10:E206,$F$10:F206,$H$10:H206)</f>
        <v>6161.71573275287</v>
      </c>
      <c r="J206" s="22">
        <f t="shared" si="22"/>
        <v>120396.99071937213</v>
      </c>
    </row>
    <row r="207" spans="1:10" ht="14.25">
      <c r="A207" s="19">
        <v>198</v>
      </c>
      <c r="B207" s="20">
        <f t="shared" si="23"/>
        <v>46174</v>
      </c>
      <c r="C207" s="21"/>
      <c r="D207" s="22">
        <f t="shared" si="18"/>
      </c>
      <c r="E207" s="22"/>
      <c r="F207" s="22">
        <f t="shared" si="19"/>
      </c>
      <c r="G207" s="22">
        <f t="shared" si="20"/>
        <v>0</v>
      </c>
      <c r="H207" s="22">
        <f t="shared" si="21"/>
        <v>0</v>
      </c>
      <c r="I207" s="22">
        <f>SUM($E$10:E207,$F$10:F207,$H$10:H207)</f>
        <v>6161.71573275287</v>
      </c>
      <c r="J207" s="22">
        <f t="shared" si="22"/>
        <v>120396.99071937213</v>
      </c>
    </row>
    <row r="208" spans="1:10" ht="14.25">
      <c r="A208" s="19">
        <v>199</v>
      </c>
      <c r="B208" s="20">
        <f t="shared" si="23"/>
        <v>46204</v>
      </c>
      <c r="C208" s="21"/>
      <c r="D208" s="22">
        <f t="shared" si="18"/>
      </c>
      <c r="E208" s="22"/>
      <c r="F208" s="22">
        <f t="shared" si="19"/>
      </c>
      <c r="G208" s="22">
        <f t="shared" si="20"/>
        <v>0</v>
      </c>
      <c r="H208" s="22">
        <f t="shared" si="21"/>
        <v>0</v>
      </c>
      <c r="I208" s="22">
        <f>SUM($E$10:E208,$F$10:F208,$H$10:H208)</f>
        <v>6161.71573275287</v>
      </c>
      <c r="J208" s="22">
        <f t="shared" si="22"/>
        <v>120396.99071937213</v>
      </c>
    </row>
    <row r="209" spans="1:10" ht="14.25">
      <c r="A209" s="19">
        <v>200</v>
      </c>
      <c r="B209" s="20">
        <f t="shared" si="23"/>
        <v>46235</v>
      </c>
      <c r="C209" s="21"/>
      <c r="D209" s="22">
        <f t="shared" si="18"/>
      </c>
      <c r="E209" s="22"/>
      <c r="F209" s="22">
        <f t="shared" si="19"/>
      </c>
      <c r="G209" s="22">
        <f t="shared" si="20"/>
        <v>0</v>
      </c>
      <c r="H209" s="22">
        <f t="shared" si="21"/>
        <v>0</v>
      </c>
      <c r="I209" s="22">
        <f>SUM($E$10:E209,$F$10:F209,$H$10:H209)</f>
        <v>6161.71573275287</v>
      </c>
      <c r="J209" s="22">
        <f t="shared" si="22"/>
        <v>120396.99071937213</v>
      </c>
    </row>
    <row r="210" spans="1:10" ht="14.25">
      <c r="A210" s="19">
        <v>201</v>
      </c>
      <c r="B210" s="20">
        <f t="shared" si="23"/>
        <v>46266</v>
      </c>
      <c r="C210" s="21"/>
      <c r="D210" s="22">
        <f t="shared" si="18"/>
      </c>
      <c r="E210" s="22"/>
      <c r="F210" s="22">
        <f t="shared" si="19"/>
      </c>
      <c r="G210" s="22">
        <f t="shared" si="20"/>
        <v>0</v>
      </c>
      <c r="H210" s="22">
        <f t="shared" si="21"/>
        <v>0</v>
      </c>
      <c r="I210" s="22">
        <f>SUM($E$10:E210,$F$10:F210,$H$10:H210)</f>
        <v>6161.71573275287</v>
      </c>
      <c r="J210" s="22">
        <f t="shared" si="22"/>
        <v>120396.99071937213</v>
      </c>
    </row>
    <row r="211" spans="1:10" ht="14.25">
      <c r="A211" s="19">
        <v>202</v>
      </c>
      <c r="B211" s="20">
        <f t="shared" si="23"/>
        <v>46296</v>
      </c>
      <c r="C211" s="21"/>
      <c r="D211" s="22">
        <f t="shared" si="18"/>
      </c>
      <c r="E211" s="22"/>
      <c r="F211" s="22">
        <f t="shared" si="19"/>
      </c>
      <c r="G211" s="22">
        <f t="shared" si="20"/>
        <v>0</v>
      </c>
      <c r="H211" s="22">
        <f t="shared" si="21"/>
        <v>0</v>
      </c>
      <c r="I211" s="22">
        <f>SUM($E$10:E211,$F$10:F211,$H$10:H211)</f>
        <v>6161.71573275287</v>
      </c>
      <c r="J211" s="22">
        <f t="shared" si="22"/>
        <v>120396.99071937213</v>
      </c>
    </row>
    <row r="212" spans="1:10" ht="14.25">
      <c r="A212" s="19">
        <v>203</v>
      </c>
      <c r="B212" s="20">
        <f t="shared" si="23"/>
        <v>46327</v>
      </c>
      <c r="C212" s="21"/>
      <c r="D212" s="22">
        <f t="shared" si="18"/>
      </c>
      <c r="E212" s="22"/>
      <c r="F212" s="22">
        <f t="shared" si="19"/>
      </c>
      <c r="G212" s="22">
        <f t="shared" si="20"/>
        <v>0</v>
      </c>
      <c r="H212" s="22">
        <f t="shared" si="21"/>
        <v>0</v>
      </c>
      <c r="I212" s="22">
        <f>SUM($E$10:E212,$F$10:F212,$H$10:H212)</f>
        <v>6161.71573275287</v>
      </c>
      <c r="J212" s="22">
        <f t="shared" si="22"/>
        <v>120396.99071937213</v>
      </c>
    </row>
    <row r="213" spans="1:10" ht="14.25">
      <c r="A213" s="19">
        <v>204</v>
      </c>
      <c r="B213" s="20">
        <f t="shared" si="23"/>
        <v>46357</v>
      </c>
      <c r="C213" s="21"/>
      <c r="D213" s="22">
        <f t="shared" si="18"/>
      </c>
      <c r="E213" s="22"/>
      <c r="F213" s="22">
        <f t="shared" si="19"/>
      </c>
      <c r="G213" s="22">
        <f t="shared" si="20"/>
        <v>0</v>
      </c>
      <c r="H213" s="22">
        <f t="shared" si="21"/>
        <v>0</v>
      </c>
      <c r="I213" s="22">
        <f>SUM($E$10:E213,$F$10:F213,$H$10:H213)</f>
        <v>6161.71573275287</v>
      </c>
      <c r="J213" s="22">
        <f t="shared" si="22"/>
        <v>120396.99071937213</v>
      </c>
    </row>
    <row r="214" spans="1:10" ht="14.25">
      <c r="A214" s="19">
        <v>205</v>
      </c>
      <c r="B214" s="20">
        <f t="shared" si="23"/>
        <v>46388</v>
      </c>
      <c r="C214" s="21"/>
      <c r="D214" s="22">
        <f t="shared" si="18"/>
      </c>
      <c r="E214" s="22"/>
      <c r="F214" s="22">
        <f t="shared" si="19"/>
      </c>
      <c r="G214" s="22">
        <f t="shared" si="20"/>
        <v>0</v>
      </c>
      <c r="H214" s="22">
        <f t="shared" si="21"/>
        <v>0</v>
      </c>
      <c r="I214" s="22">
        <f>SUM($E$10:E214,$F$10:F214,$H$10:H214)</f>
        <v>6161.71573275287</v>
      </c>
      <c r="J214" s="22">
        <f t="shared" si="22"/>
        <v>120396.99071937213</v>
      </c>
    </row>
    <row r="215" spans="1:10" ht="14.25">
      <c r="A215" s="19">
        <v>206</v>
      </c>
      <c r="B215" s="20">
        <f t="shared" si="23"/>
        <v>46419</v>
      </c>
      <c r="C215" s="21"/>
      <c r="D215" s="22">
        <f t="shared" si="18"/>
      </c>
      <c r="E215" s="22"/>
      <c r="F215" s="22">
        <f t="shared" si="19"/>
      </c>
      <c r="G215" s="22">
        <f t="shared" si="20"/>
        <v>0</v>
      </c>
      <c r="H215" s="22">
        <f t="shared" si="21"/>
        <v>0</v>
      </c>
      <c r="I215" s="22">
        <f>SUM($E$10:E215,$F$10:F215,$H$10:H215)</f>
        <v>6161.71573275287</v>
      </c>
      <c r="J215" s="22">
        <f t="shared" si="22"/>
        <v>120396.99071937213</v>
      </c>
    </row>
    <row r="216" spans="1:10" ht="14.25">
      <c r="A216" s="19">
        <v>207</v>
      </c>
      <c r="B216" s="20">
        <f t="shared" si="23"/>
        <v>46447</v>
      </c>
      <c r="C216" s="21"/>
      <c r="D216" s="22">
        <f t="shared" si="18"/>
      </c>
      <c r="E216" s="22"/>
      <c r="F216" s="22">
        <f t="shared" si="19"/>
      </c>
      <c r="G216" s="22">
        <f t="shared" si="20"/>
        <v>0</v>
      </c>
      <c r="H216" s="22">
        <f t="shared" si="21"/>
        <v>0</v>
      </c>
      <c r="I216" s="22">
        <f>SUM($E$10:E216,$F$10:F216,$H$10:H216)</f>
        <v>6161.71573275287</v>
      </c>
      <c r="J216" s="22">
        <f t="shared" si="22"/>
        <v>120396.99071937213</v>
      </c>
    </row>
    <row r="217" spans="1:10" ht="14.25">
      <c r="A217" s="19">
        <v>208</v>
      </c>
      <c r="B217" s="20">
        <f t="shared" si="23"/>
        <v>46478</v>
      </c>
      <c r="C217" s="21"/>
      <c r="D217" s="22">
        <f t="shared" si="18"/>
      </c>
      <c r="E217" s="22"/>
      <c r="F217" s="22">
        <f t="shared" si="19"/>
      </c>
      <c r="G217" s="22">
        <f t="shared" si="20"/>
        <v>0</v>
      </c>
      <c r="H217" s="22">
        <f t="shared" si="21"/>
        <v>0</v>
      </c>
      <c r="I217" s="22">
        <f>SUM($E$10:E217,$F$10:F217,$H$10:H217)</f>
        <v>6161.71573275287</v>
      </c>
      <c r="J217" s="22">
        <f t="shared" si="22"/>
        <v>120396.99071937213</v>
      </c>
    </row>
    <row r="218" spans="1:10" ht="14.25">
      <c r="A218" s="19">
        <v>209</v>
      </c>
      <c r="B218" s="20">
        <f t="shared" si="23"/>
        <v>46508</v>
      </c>
      <c r="C218" s="21"/>
      <c r="D218" s="22">
        <f t="shared" si="18"/>
      </c>
      <c r="E218" s="22"/>
      <c r="F218" s="22">
        <f t="shared" si="19"/>
      </c>
      <c r="G218" s="22">
        <f t="shared" si="20"/>
        <v>0</v>
      </c>
      <c r="H218" s="22">
        <f t="shared" si="21"/>
        <v>0</v>
      </c>
      <c r="I218" s="22">
        <f>SUM($E$10:E218,$F$10:F218,$H$10:H218)</f>
        <v>6161.71573275287</v>
      </c>
      <c r="J218" s="22">
        <f t="shared" si="22"/>
        <v>120396.99071937213</v>
      </c>
    </row>
    <row r="219" spans="1:10" ht="14.25">
      <c r="A219" s="19">
        <v>210</v>
      </c>
      <c r="B219" s="20">
        <f t="shared" si="23"/>
        <v>46539</v>
      </c>
      <c r="C219" s="21"/>
      <c r="D219" s="22">
        <f t="shared" si="18"/>
      </c>
      <c r="E219" s="22"/>
      <c r="F219" s="22">
        <f t="shared" si="19"/>
      </c>
      <c r="G219" s="22">
        <f t="shared" si="20"/>
        <v>0</v>
      </c>
      <c r="H219" s="22">
        <f t="shared" si="21"/>
        <v>0</v>
      </c>
      <c r="I219" s="22">
        <f>SUM($E$10:E219,$F$10:F219,$H$10:H219)</f>
        <v>6161.71573275287</v>
      </c>
      <c r="J219" s="22">
        <f t="shared" si="22"/>
        <v>120396.99071937213</v>
      </c>
    </row>
    <row r="220" spans="1:10" ht="14.25">
      <c r="A220" s="19">
        <v>211</v>
      </c>
      <c r="B220" s="20">
        <f t="shared" si="23"/>
        <v>46569</v>
      </c>
      <c r="C220" s="21"/>
      <c r="D220" s="22">
        <f t="shared" si="18"/>
      </c>
      <c r="E220" s="22"/>
      <c r="F220" s="22">
        <f t="shared" si="19"/>
      </c>
      <c r="G220" s="22">
        <f t="shared" si="20"/>
        <v>0</v>
      </c>
      <c r="H220" s="22">
        <f t="shared" si="21"/>
        <v>0</v>
      </c>
      <c r="I220" s="22">
        <f>SUM($E$10:E220,$F$10:F220,$H$10:H220)</f>
        <v>6161.71573275287</v>
      </c>
      <c r="J220" s="22">
        <f t="shared" si="22"/>
        <v>120396.99071937213</v>
      </c>
    </row>
    <row r="221" spans="1:10" ht="14.25">
      <c r="A221" s="19">
        <v>212</v>
      </c>
      <c r="B221" s="20">
        <f t="shared" si="23"/>
        <v>46600</v>
      </c>
      <c r="C221" s="21"/>
      <c r="D221" s="22">
        <f t="shared" si="18"/>
      </c>
      <c r="E221" s="22"/>
      <c r="F221" s="22">
        <f t="shared" si="19"/>
      </c>
      <c r="G221" s="22">
        <f t="shared" si="20"/>
        <v>0</v>
      </c>
      <c r="H221" s="22">
        <f t="shared" si="21"/>
        <v>0</v>
      </c>
      <c r="I221" s="22">
        <f>SUM($E$10:E221,$F$10:F221,$H$10:H221)</f>
        <v>6161.71573275287</v>
      </c>
      <c r="J221" s="22">
        <f t="shared" si="22"/>
        <v>120396.99071937213</v>
      </c>
    </row>
    <row r="222" spans="1:10" ht="14.25">
      <c r="A222" s="19">
        <v>213</v>
      </c>
      <c r="B222" s="20">
        <f t="shared" si="23"/>
        <v>46631</v>
      </c>
      <c r="C222" s="21"/>
      <c r="D222" s="22">
        <f t="shared" si="18"/>
      </c>
      <c r="E222" s="22"/>
      <c r="F222" s="22">
        <f t="shared" si="19"/>
      </c>
      <c r="G222" s="22">
        <f t="shared" si="20"/>
        <v>0</v>
      </c>
      <c r="H222" s="22">
        <f t="shared" si="21"/>
        <v>0</v>
      </c>
      <c r="I222" s="22">
        <f>SUM($E$10:E222,$F$10:F222,$H$10:H222)</f>
        <v>6161.71573275287</v>
      </c>
      <c r="J222" s="22">
        <f t="shared" si="22"/>
        <v>120396.99071937213</v>
      </c>
    </row>
    <row r="223" spans="1:10" ht="14.25">
      <c r="A223" s="19">
        <v>214</v>
      </c>
      <c r="B223" s="20">
        <f t="shared" si="23"/>
        <v>46661</v>
      </c>
      <c r="C223" s="21"/>
      <c r="D223" s="22">
        <f t="shared" si="18"/>
      </c>
      <c r="E223" s="22"/>
      <c r="F223" s="22">
        <f t="shared" si="19"/>
      </c>
      <c r="G223" s="22">
        <f t="shared" si="20"/>
        <v>0</v>
      </c>
      <c r="H223" s="22">
        <f t="shared" si="21"/>
        <v>0</v>
      </c>
      <c r="I223" s="22">
        <f>SUM($E$10:E223,$F$10:F223,$H$10:H223)</f>
        <v>6161.71573275287</v>
      </c>
      <c r="J223" s="22">
        <f t="shared" si="22"/>
        <v>120396.99071937213</v>
      </c>
    </row>
    <row r="224" spans="1:10" ht="14.25">
      <c r="A224" s="19">
        <v>215</v>
      </c>
      <c r="B224" s="20">
        <f t="shared" si="23"/>
        <v>46692</v>
      </c>
      <c r="C224" s="21"/>
      <c r="D224" s="22">
        <f t="shared" si="18"/>
      </c>
      <c r="E224" s="22"/>
      <c r="F224" s="22">
        <f t="shared" si="19"/>
      </c>
      <c r="G224" s="22">
        <f t="shared" si="20"/>
        <v>0</v>
      </c>
      <c r="H224" s="22">
        <f t="shared" si="21"/>
        <v>0</v>
      </c>
      <c r="I224" s="22">
        <f>SUM($E$10:E224,$F$10:F224,$H$10:H224)</f>
        <v>6161.71573275287</v>
      </c>
      <c r="J224" s="22">
        <f t="shared" si="22"/>
        <v>120396.99071937213</v>
      </c>
    </row>
    <row r="225" spans="1:10" ht="14.25">
      <c r="A225" s="19">
        <v>216</v>
      </c>
      <c r="B225" s="20">
        <f t="shared" si="23"/>
        <v>46722</v>
      </c>
      <c r="C225" s="21"/>
      <c r="D225" s="22">
        <f t="shared" si="18"/>
      </c>
      <c r="E225" s="22"/>
      <c r="F225" s="22">
        <f t="shared" si="19"/>
      </c>
      <c r="G225" s="22">
        <f t="shared" si="20"/>
        <v>0</v>
      </c>
      <c r="H225" s="22">
        <f t="shared" si="21"/>
        <v>0</v>
      </c>
      <c r="I225" s="22">
        <f>SUM($E$10:E225,$F$10:F225,$H$10:H225)</f>
        <v>6161.71573275287</v>
      </c>
      <c r="J225" s="22">
        <f t="shared" si="22"/>
        <v>120396.99071937213</v>
      </c>
    </row>
    <row r="226" spans="1:10" ht="14.25">
      <c r="A226" s="19">
        <v>217</v>
      </c>
      <c r="B226" s="20">
        <f t="shared" si="23"/>
        <v>46753</v>
      </c>
      <c r="C226" s="21"/>
      <c r="D226" s="22">
        <f t="shared" si="18"/>
      </c>
      <c r="E226" s="22"/>
      <c r="F226" s="22">
        <f t="shared" si="19"/>
      </c>
      <c r="G226" s="22">
        <f t="shared" si="20"/>
        <v>0</v>
      </c>
      <c r="H226" s="22">
        <f t="shared" si="21"/>
        <v>0</v>
      </c>
      <c r="I226" s="22">
        <f>SUM($E$10:E226,$F$10:F226,$H$10:H226)</f>
        <v>6161.71573275287</v>
      </c>
      <c r="J226" s="22">
        <f t="shared" si="22"/>
        <v>120396.99071937213</v>
      </c>
    </row>
    <row r="227" spans="1:10" ht="14.25">
      <c r="A227" s="19">
        <v>218</v>
      </c>
      <c r="B227" s="20">
        <f t="shared" si="23"/>
        <v>46784</v>
      </c>
      <c r="C227" s="21"/>
      <c r="D227" s="22">
        <f t="shared" si="18"/>
      </c>
      <c r="E227" s="22"/>
      <c r="F227" s="22">
        <f t="shared" si="19"/>
      </c>
      <c r="G227" s="22">
        <f t="shared" si="20"/>
        <v>0</v>
      </c>
      <c r="H227" s="22">
        <f t="shared" si="21"/>
        <v>0</v>
      </c>
      <c r="I227" s="22">
        <f>SUM($E$10:E227,$F$10:F227,$H$10:H227)</f>
        <v>6161.71573275287</v>
      </c>
      <c r="J227" s="22">
        <f t="shared" si="22"/>
        <v>120396.99071937213</v>
      </c>
    </row>
    <row r="228" spans="1:10" ht="14.25">
      <c r="A228" s="19">
        <v>219</v>
      </c>
      <c r="B228" s="20">
        <f t="shared" si="23"/>
        <v>46813</v>
      </c>
      <c r="C228" s="21"/>
      <c r="D228" s="22">
        <f t="shared" si="18"/>
      </c>
      <c r="E228" s="22"/>
      <c r="F228" s="22">
        <f t="shared" si="19"/>
      </c>
      <c r="G228" s="22">
        <f t="shared" si="20"/>
        <v>0</v>
      </c>
      <c r="H228" s="22">
        <f t="shared" si="21"/>
        <v>0</v>
      </c>
      <c r="I228" s="22">
        <f>SUM($E$10:E228,$F$10:F228,$H$10:H228)</f>
        <v>6161.71573275287</v>
      </c>
      <c r="J228" s="22">
        <f t="shared" si="22"/>
        <v>120396.99071937213</v>
      </c>
    </row>
    <row r="229" spans="1:10" ht="14.25">
      <c r="A229" s="19">
        <v>220</v>
      </c>
      <c r="B229" s="20">
        <f t="shared" si="23"/>
        <v>46844</v>
      </c>
      <c r="C229" s="21"/>
      <c r="D229" s="22">
        <f t="shared" si="18"/>
      </c>
      <c r="E229" s="22"/>
      <c r="F229" s="22">
        <f t="shared" si="19"/>
      </c>
      <c r="G229" s="22">
        <f t="shared" si="20"/>
        <v>0</v>
      </c>
      <c r="H229" s="22">
        <f t="shared" si="21"/>
        <v>0</v>
      </c>
      <c r="I229" s="22">
        <f>SUM($E$10:E229,$F$10:F229,$H$10:H229)</f>
        <v>6161.71573275287</v>
      </c>
      <c r="J229" s="22">
        <f t="shared" si="22"/>
        <v>120396.99071937213</v>
      </c>
    </row>
    <row r="230" spans="1:10" ht="14.25">
      <c r="A230" s="19">
        <v>221</v>
      </c>
      <c r="B230" s="20">
        <f t="shared" si="23"/>
        <v>46874</v>
      </c>
      <c r="C230" s="21"/>
      <c r="D230" s="22">
        <f t="shared" si="18"/>
      </c>
      <c r="E230" s="22"/>
      <c r="F230" s="22">
        <f t="shared" si="19"/>
      </c>
      <c r="G230" s="22">
        <f t="shared" si="20"/>
        <v>0</v>
      </c>
      <c r="H230" s="22">
        <f t="shared" si="21"/>
        <v>0</v>
      </c>
      <c r="I230" s="22">
        <f>SUM($E$10:E230,$F$10:F230,$H$10:H230)</f>
        <v>6161.71573275287</v>
      </c>
      <c r="J230" s="22">
        <f t="shared" si="22"/>
        <v>120396.99071937213</v>
      </c>
    </row>
    <row r="231" spans="1:10" ht="14.25">
      <c r="A231" s="19">
        <v>222</v>
      </c>
      <c r="B231" s="20">
        <f t="shared" si="23"/>
        <v>46905</v>
      </c>
      <c r="C231" s="21"/>
      <c r="D231" s="22">
        <f t="shared" si="18"/>
      </c>
      <c r="E231" s="22"/>
      <c r="F231" s="22">
        <f t="shared" si="19"/>
      </c>
      <c r="G231" s="22">
        <f t="shared" si="20"/>
        <v>0</v>
      </c>
      <c r="H231" s="22">
        <f t="shared" si="21"/>
        <v>0</v>
      </c>
      <c r="I231" s="22">
        <f>SUM($E$10:E231,$F$10:F231,$H$10:H231)</f>
        <v>6161.71573275287</v>
      </c>
      <c r="J231" s="22">
        <f t="shared" si="22"/>
        <v>120396.99071937213</v>
      </c>
    </row>
    <row r="232" spans="1:10" ht="14.25">
      <c r="A232" s="19">
        <v>223</v>
      </c>
      <c r="B232" s="20">
        <f t="shared" si="23"/>
        <v>46935</v>
      </c>
      <c r="C232" s="21"/>
      <c r="D232" s="22">
        <f t="shared" si="18"/>
      </c>
      <c r="E232" s="22"/>
      <c r="F232" s="22">
        <f t="shared" si="19"/>
      </c>
      <c r="G232" s="22">
        <f t="shared" si="20"/>
        <v>0</v>
      </c>
      <c r="H232" s="22">
        <f t="shared" si="21"/>
        <v>0</v>
      </c>
      <c r="I232" s="22">
        <f>SUM($E$10:E232,$F$10:F232,$H$10:H232)</f>
        <v>6161.71573275287</v>
      </c>
      <c r="J232" s="22">
        <f t="shared" si="22"/>
        <v>120396.99071937213</v>
      </c>
    </row>
    <row r="233" spans="1:10" ht="14.25">
      <c r="A233" s="19">
        <v>224</v>
      </c>
      <c r="B233" s="20">
        <f t="shared" si="23"/>
        <v>46966</v>
      </c>
      <c r="C233" s="21"/>
      <c r="D233" s="22">
        <f t="shared" si="18"/>
      </c>
      <c r="E233" s="22"/>
      <c r="F233" s="22">
        <f t="shared" si="19"/>
      </c>
      <c r="G233" s="22">
        <f t="shared" si="20"/>
        <v>0</v>
      </c>
      <c r="H233" s="22">
        <f t="shared" si="21"/>
        <v>0</v>
      </c>
      <c r="I233" s="22">
        <f>SUM($E$10:E233,$F$10:F233,$H$10:H233)</f>
        <v>6161.71573275287</v>
      </c>
      <c r="J233" s="22">
        <f t="shared" si="22"/>
        <v>120396.99071937213</v>
      </c>
    </row>
    <row r="234" spans="1:10" ht="14.25">
      <c r="A234" s="19">
        <v>225</v>
      </c>
      <c r="B234" s="20">
        <f t="shared" si="23"/>
        <v>46997</v>
      </c>
      <c r="C234" s="21"/>
      <c r="D234" s="22">
        <f t="shared" si="18"/>
      </c>
      <c r="E234" s="22"/>
      <c r="F234" s="22">
        <f t="shared" si="19"/>
      </c>
      <c r="G234" s="22">
        <f t="shared" si="20"/>
        <v>0</v>
      </c>
      <c r="H234" s="22">
        <f t="shared" si="21"/>
        <v>0</v>
      </c>
      <c r="I234" s="22">
        <f>SUM($E$10:E234,$F$10:F234,$H$10:H234)</f>
        <v>6161.71573275287</v>
      </c>
      <c r="J234" s="22">
        <f t="shared" si="22"/>
        <v>120396.99071937213</v>
      </c>
    </row>
    <row r="235" spans="1:10" ht="14.25">
      <c r="A235" s="19">
        <v>226</v>
      </c>
      <c r="B235" s="20">
        <f t="shared" si="23"/>
        <v>47027</v>
      </c>
      <c r="C235" s="21"/>
      <c r="D235" s="22">
        <f t="shared" si="18"/>
      </c>
      <c r="E235" s="22"/>
      <c r="F235" s="22">
        <f t="shared" si="19"/>
      </c>
      <c r="G235" s="22">
        <f t="shared" si="20"/>
        <v>0</v>
      </c>
      <c r="H235" s="22">
        <f t="shared" si="21"/>
        <v>0</v>
      </c>
      <c r="I235" s="22">
        <f>SUM($E$10:E235,$F$10:F235,$H$10:H235)</f>
        <v>6161.71573275287</v>
      </c>
      <c r="J235" s="22">
        <f t="shared" si="22"/>
        <v>120396.99071937213</v>
      </c>
    </row>
    <row r="236" spans="1:10" ht="14.25">
      <c r="A236" s="19">
        <v>227</v>
      </c>
      <c r="B236" s="20">
        <f t="shared" si="23"/>
        <v>47058</v>
      </c>
      <c r="C236" s="21"/>
      <c r="D236" s="22">
        <f t="shared" si="18"/>
      </c>
      <c r="E236" s="22"/>
      <c r="F236" s="22">
        <f t="shared" si="19"/>
      </c>
      <c r="G236" s="22">
        <f t="shared" si="20"/>
        <v>0</v>
      </c>
      <c r="H236" s="22">
        <f t="shared" si="21"/>
        <v>0</v>
      </c>
      <c r="I236" s="22">
        <f>SUM($E$10:E236,$F$10:F236,$H$10:H236)</f>
        <v>6161.71573275287</v>
      </c>
      <c r="J236" s="22">
        <f t="shared" si="22"/>
        <v>120396.99071937213</v>
      </c>
    </row>
    <row r="237" spans="1:10" ht="14.25">
      <c r="A237" s="19">
        <v>228</v>
      </c>
      <c r="B237" s="20">
        <f t="shared" si="23"/>
        <v>47088</v>
      </c>
      <c r="C237" s="21"/>
      <c r="D237" s="22">
        <f t="shared" si="18"/>
      </c>
      <c r="E237" s="22"/>
      <c r="F237" s="22">
        <f t="shared" si="19"/>
      </c>
      <c r="G237" s="22">
        <f t="shared" si="20"/>
        <v>0</v>
      </c>
      <c r="H237" s="22">
        <f t="shared" si="21"/>
        <v>0</v>
      </c>
      <c r="I237" s="22">
        <f>SUM($E$10:E237,$F$10:F237,$H$10:H237)</f>
        <v>6161.71573275287</v>
      </c>
      <c r="J237" s="22">
        <f t="shared" si="22"/>
        <v>120396.99071937213</v>
      </c>
    </row>
    <row r="238" spans="1:10" ht="14.25">
      <c r="A238" s="19">
        <v>229</v>
      </c>
      <c r="B238" s="20">
        <f t="shared" si="23"/>
        <v>47119</v>
      </c>
      <c r="C238" s="21"/>
      <c r="D238" s="22">
        <f t="shared" si="18"/>
      </c>
      <c r="E238" s="22"/>
      <c r="F238" s="22">
        <f t="shared" si="19"/>
      </c>
      <c r="G238" s="22">
        <f t="shared" si="20"/>
        <v>0</v>
      </c>
      <c r="H238" s="22">
        <f t="shared" si="21"/>
        <v>0</v>
      </c>
      <c r="I238" s="22">
        <f>SUM($E$10:E238,$F$10:F238,$H$10:H238)</f>
        <v>6161.71573275287</v>
      </c>
      <c r="J238" s="22">
        <f t="shared" si="22"/>
        <v>120396.99071937213</v>
      </c>
    </row>
    <row r="239" spans="1:10" ht="14.25">
      <c r="A239" s="19">
        <v>230</v>
      </c>
      <c r="B239" s="20">
        <f t="shared" si="23"/>
        <v>47150</v>
      </c>
      <c r="C239" s="21"/>
      <c r="D239" s="22">
        <f t="shared" si="18"/>
      </c>
      <c r="E239" s="22"/>
      <c r="F239" s="22">
        <f t="shared" si="19"/>
      </c>
      <c r="G239" s="22">
        <f t="shared" si="20"/>
        <v>0</v>
      </c>
      <c r="H239" s="22">
        <f t="shared" si="21"/>
        <v>0</v>
      </c>
      <c r="I239" s="22">
        <f>SUM($E$10:E239,$F$10:F239,$H$10:H239)</f>
        <v>6161.71573275287</v>
      </c>
      <c r="J239" s="22">
        <f t="shared" si="22"/>
        <v>120396.99071937213</v>
      </c>
    </row>
    <row r="240" spans="1:10" ht="14.25">
      <c r="A240" s="19">
        <v>231</v>
      </c>
      <c r="B240" s="20">
        <f t="shared" si="23"/>
        <v>47178</v>
      </c>
      <c r="C240" s="21"/>
      <c r="D240" s="22">
        <f t="shared" si="18"/>
      </c>
      <c r="E240" s="22"/>
      <c r="F240" s="22">
        <f t="shared" si="19"/>
      </c>
      <c r="G240" s="22">
        <f t="shared" si="20"/>
        <v>0</v>
      </c>
      <c r="H240" s="22">
        <f t="shared" si="21"/>
        <v>0</v>
      </c>
      <c r="I240" s="22">
        <f>SUM($E$10:E240,$F$10:F240,$H$10:H240)</f>
        <v>6161.71573275287</v>
      </c>
      <c r="J240" s="22">
        <f t="shared" si="22"/>
        <v>120396.99071937213</v>
      </c>
    </row>
    <row r="241" spans="1:10" ht="14.25">
      <c r="A241" s="19">
        <v>232</v>
      </c>
      <c r="B241" s="20">
        <f t="shared" si="23"/>
        <v>47209</v>
      </c>
      <c r="C241" s="21"/>
      <c r="D241" s="22">
        <f t="shared" si="18"/>
      </c>
      <c r="E241" s="22"/>
      <c r="F241" s="22">
        <f t="shared" si="19"/>
      </c>
      <c r="G241" s="22">
        <f t="shared" si="20"/>
        <v>0</v>
      </c>
      <c r="H241" s="22">
        <f t="shared" si="21"/>
        <v>0</v>
      </c>
      <c r="I241" s="22">
        <f>SUM($E$10:E241,$F$10:F241,$H$10:H241)</f>
        <v>6161.71573275287</v>
      </c>
      <c r="J241" s="22">
        <f t="shared" si="22"/>
        <v>120396.99071937213</v>
      </c>
    </row>
    <row r="242" spans="1:10" ht="14.25">
      <c r="A242" s="19">
        <v>233</v>
      </c>
      <c r="B242" s="20">
        <f t="shared" si="23"/>
        <v>47239</v>
      </c>
      <c r="C242" s="21"/>
      <c r="D242" s="22">
        <f t="shared" si="18"/>
      </c>
      <c r="E242" s="22"/>
      <c r="F242" s="22">
        <f t="shared" si="19"/>
      </c>
      <c r="G242" s="22">
        <f t="shared" si="20"/>
        <v>0</v>
      </c>
      <c r="H242" s="22">
        <f t="shared" si="21"/>
        <v>0</v>
      </c>
      <c r="I242" s="22">
        <f>SUM($E$10:E242,$F$10:F242,$H$10:H242)</f>
        <v>6161.71573275287</v>
      </c>
      <c r="J242" s="22">
        <f t="shared" si="22"/>
        <v>120396.99071937213</v>
      </c>
    </row>
    <row r="243" spans="1:10" ht="14.25">
      <c r="A243" s="19">
        <v>234</v>
      </c>
      <c r="B243" s="20">
        <f t="shared" si="23"/>
        <v>47270</v>
      </c>
      <c r="C243" s="21"/>
      <c r="D243" s="22">
        <f t="shared" si="18"/>
      </c>
      <c r="E243" s="22"/>
      <c r="F243" s="22">
        <f t="shared" si="19"/>
      </c>
      <c r="G243" s="22">
        <f t="shared" si="20"/>
        <v>0</v>
      </c>
      <c r="H243" s="22">
        <f t="shared" si="21"/>
        <v>0</v>
      </c>
      <c r="I243" s="22">
        <f>SUM($E$10:E243,$F$10:F243,$H$10:H243)</f>
        <v>6161.71573275287</v>
      </c>
      <c r="J243" s="22">
        <f t="shared" si="22"/>
        <v>120396.99071937213</v>
      </c>
    </row>
    <row r="244" spans="1:10" ht="14.25">
      <c r="A244" s="19">
        <v>235</v>
      </c>
      <c r="B244" s="20">
        <f t="shared" si="23"/>
        <v>47300</v>
      </c>
      <c r="C244" s="21"/>
      <c r="D244" s="22">
        <f t="shared" si="18"/>
      </c>
      <c r="E244" s="22"/>
      <c r="F244" s="22">
        <f t="shared" si="19"/>
      </c>
      <c r="G244" s="22">
        <f t="shared" si="20"/>
        <v>0</v>
      </c>
      <c r="H244" s="22">
        <f t="shared" si="21"/>
        <v>0</v>
      </c>
      <c r="I244" s="22">
        <f>SUM($E$10:E244,$F$10:F244,$H$10:H244)</f>
        <v>6161.71573275287</v>
      </c>
      <c r="J244" s="22">
        <f t="shared" si="22"/>
        <v>120396.99071937213</v>
      </c>
    </row>
    <row r="245" spans="1:10" ht="14.25">
      <c r="A245" s="19">
        <v>236</v>
      </c>
      <c r="B245" s="20">
        <f t="shared" si="23"/>
        <v>47331</v>
      </c>
      <c r="C245" s="21"/>
      <c r="D245" s="22">
        <f t="shared" si="18"/>
      </c>
      <c r="E245" s="22"/>
      <c r="F245" s="22">
        <f t="shared" si="19"/>
      </c>
      <c r="G245" s="22">
        <f t="shared" si="20"/>
        <v>0</v>
      </c>
      <c r="H245" s="22">
        <f t="shared" si="21"/>
        <v>0</v>
      </c>
      <c r="I245" s="22">
        <f>SUM($E$10:E245,$F$10:F245,$H$10:H245)</f>
        <v>6161.71573275287</v>
      </c>
      <c r="J245" s="22">
        <f t="shared" si="22"/>
        <v>120396.99071937213</v>
      </c>
    </row>
    <row r="246" spans="1:10" ht="14.25">
      <c r="A246" s="19">
        <v>237</v>
      </c>
      <c r="B246" s="20">
        <f t="shared" si="23"/>
        <v>47362</v>
      </c>
      <c r="C246" s="21"/>
      <c r="D246" s="22">
        <f t="shared" si="18"/>
      </c>
      <c r="E246" s="22"/>
      <c r="F246" s="22">
        <f t="shared" si="19"/>
      </c>
      <c r="G246" s="22">
        <f t="shared" si="20"/>
        <v>0</v>
      </c>
      <c r="H246" s="22">
        <f t="shared" si="21"/>
        <v>0</v>
      </c>
      <c r="I246" s="22">
        <f>SUM($E$10:E246,$F$10:F246,$H$10:H246)</f>
        <v>6161.71573275287</v>
      </c>
      <c r="J246" s="22">
        <f t="shared" si="22"/>
        <v>120396.99071937213</v>
      </c>
    </row>
    <row r="247" spans="1:10" ht="14.25">
      <c r="A247" s="19">
        <v>238</v>
      </c>
      <c r="B247" s="20">
        <f t="shared" si="23"/>
        <v>47392</v>
      </c>
      <c r="C247" s="21"/>
      <c r="D247" s="22">
        <f t="shared" si="18"/>
      </c>
      <c r="E247" s="22"/>
      <c r="F247" s="22">
        <f t="shared" si="19"/>
      </c>
      <c r="G247" s="22">
        <f t="shared" si="20"/>
        <v>0</v>
      </c>
      <c r="H247" s="22">
        <f t="shared" si="21"/>
        <v>0</v>
      </c>
      <c r="I247" s="22">
        <f>SUM($E$10:E247,$F$10:F247,$H$10:H247)</f>
        <v>6161.71573275287</v>
      </c>
      <c r="J247" s="22">
        <f t="shared" si="22"/>
        <v>120396.99071937213</v>
      </c>
    </row>
    <row r="248" spans="1:10" ht="14.25">
      <c r="A248" s="19">
        <v>239</v>
      </c>
      <c r="B248" s="20">
        <f t="shared" si="23"/>
        <v>47423</v>
      </c>
      <c r="C248" s="21"/>
      <c r="D248" s="22">
        <f t="shared" si="18"/>
      </c>
      <c r="E248" s="22"/>
      <c r="F248" s="22">
        <f t="shared" si="19"/>
      </c>
      <c r="G248" s="22">
        <f t="shared" si="20"/>
        <v>0</v>
      </c>
      <c r="H248" s="22">
        <f t="shared" si="21"/>
        <v>0</v>
      </c>
      <c r="I248" s="22">
        <f>SUM($E$10:E248,$F$10:F248,$H$10:H248)</f>
        <v>6161.71573275287</v>
      </c>
      <c r="J248" s="22">
        <f t="shared" si="22"/>
        <v>120396.99071937213</v>
      </c>
    </row>
    <row r="249" spans="1:10" ht="14.25">
      <c r="A249" s="19">
        <v>240</v>
      </c>
      <c r="B249" s="20">
        <f t="shared" si="23"/>
        <v>47453</v>
      </c>
      <c r="C249" s="21"/>
      <c r="D249" s="22">
        <f t="shared" si="18"/>
      </c>
      <c r="E249" s="22"/>
      <c r="F249" s="22">
        <f t="shared" si="19"/>
      </c>
      <c r="G249" s="22">
        <f t="shared" si="20"/>
        <v>0</v>
      </c>
      <c r="H249" s="22">
        <f t="shared" si="21"/>
        <v>0</v>
      </c>
      <c r="I249" s="22">
        <f>SUM($E$10:E249,$F$10:F249,$H$10:H249)</f>
        <v>6161.71573275287</v>
      </c>
      <c r="J249" s="22">
        <f t="shared" si="22"/>
        <v>120396.99071937213</v>
      </c>
    </row>
    <row r="250" spans="1:10" ht="14.25">
      <c r="A250" s="19">
        <v>241</v>
      </c>
      <c r="B250" s="20">
        <f t="shared" si="23"/>
        <v>47484</v>
      </c>
      <c r="C250" s="21"/>
      <c r="D250" s="22">
        <f t="shared" si="18"/>
      </c>
      <c r="E250" s="22"/>
      <c r="F250" s="22">
        <f t="shared" si="19"/>
      </c>
      <c r="G250" s="22">
        <f t="shared" si="20"/>
        <v>0</v>
      </c>
      <c r="H250" s="22">
        <f t="shared" si="21"/>
        <v>0</v>
      </c>
      <c r="I250" s="22">
        <f>SUM($E$10:E250,$F$10:F250,$H$10:H250)</f>
        <v>6161.71573275287</v>
      </c>
      <c r="J250" s="22">
        <f t="shared" si="22"/>
        <v>120396.99071937213</v>
      </c>
    </row>
    <row r="251" spans="1:10" ht="14.25">
      <c r="A251" s="19">
        <v>242</v>
      </c>
      <c r="B251" s="20">
        <f t="shared" si="23"/>
        <v>47515</v>
      </c>
      <c r="C251" s="21"/>
      <c r="D251" s="22">
        <f t="shared" si="18"/>
      </c>
      <c r="E251" s="22"/>
      <c r="F251" s="22">
        <f t="shared" si="19"/>
      </c>
      <c r="G251" s="22">
        <f t="shared" si="20"/>
        <v>0</v>
      </c>
      <c r="H251" s="22">
        <f t="shared" si="21"/>
        <v>0</v>
      </c>
      <c r="I251" s="22">
        <f>SUM($E$10:E251,$F$10:F251,$H$10:H251)</f>
        <v>6161.71573275287</v>
      </c>
      <c r="J251" s="22">
        <f t="shared" si="22"/>
        <v>120396.99071937213</v>
      </c>
    </row>
    <row r="252" spans="1:10" ht="14.25">
      <c r="A252" s="19">
        <v>243</v>
      </c>
      <c r="B252" s="20">
        <f t="shared" si="23"/>
        <v>47543</v>
      </c>
      <c r="C252" s="21"/>
      <c r="D252" s="22">
        <f t="shared" si="18"/>
      </c>
      <c r="E252" s="22"/>
      <c r="F252" s="22">
        <f t="shared" si="19"/>
      </c>
      <c r="G252" s="22">
        <f t="shared" si="20"/>
        <v>0</v>
      </c>
      <c r="H252" s="22">
        <f t="shared" si="21"/>
        <v>0</v>
      </c>
      <c r="I252" s="22">
        <f>SUM($E$10:E252,$F$10:F252,$H$10:H252)</f>
        <v>6161.71573275287</v>
      </c>
      <c r="J252" s="22">
        <f t="shared" si="22"/>
        <v>120396.99071937213</v>
      </c>
    </row>
    <row r="253" spans="1:10" ht="14.25">
      <c r="A253" s="19">
        <v>244</v>
      </c>
      <c r="B253" s="20">
        <f t="shared" si="23"/>
        <v>47574</v>
      </c>
      <c r="C253" s="21"/>
      <c r="D253" s="22">
        <f t="shared" si="18"/>
      </c>
      <c r="E253" s="22"/>
      <c r="F253" s="22">
        <f t="shared" si="19"/>
      </c>
      <c r="G253" s="22">
        <f t="shared" si="20"/>
        <v>0</v>
      </c>
      <c r="H253" s="22">
        <f t="shared" si="21"/>
        <v>0</v>
      </c>
      <c r="I253" s="22">
        <f>SUM($E$10:E253,$F$10:F253,$H$10:H253)</f>
        <v>6161.71573275287</v>
      </c>
      <c r="J253" s="22">
        <f t="shared" si="22"/>
        <v>120396.99071937213</v>
      </c>
    </row>
    <row r="254" spans="1:10" ht="14.25">
      <c r="A254" s="19">
        <v>245</v>
      </c>
      <c r="B254" s="20">
        <f t="shared" si="23"/>
        <v>47604</v>
      </c>
      <c r="C254" s="21"/>
      <c r="D254" s="22">
        <f t="shared" si="18"/>
      </c>
      <c r="E254" s="22"/>
      <c r="F254" s="22">
        <f t="shared" si="19"/>
      </c>
      <c r="G254" s="22">
        <f t="shared" si="20"/>
        <v>0</v>
      </c>
      <c r="H254" s="22">
        <f t="shared" si="21"/>
        <v>0</v>
      </c>
      <c r="I254" s="22">
        <f>SUM($E$10:E254,$F$10:F254,$H$10:H254)</f>
        <v>6161.71573275287</v>
      </c>
      <c r="J254" s="22">
        <f t="shared" si="22"/>
        <v>120396.99071937213</v>
      </c>
    </row>
    <row r="255" spans="1:10" ht="14.25">
      <c r="A255" s="19">
        <v>246</v>
      </c>
      <c r="B255" s="20">
        <f t="shared" si="23"/>
        <v>47635</v>
      </c>
      <c r="C255" s="21"/>
      <c r="D255" s="22">
        <f t="shared" si="18"/>
      </c>
      <c r="E255" s="22"/>
      <c r="F255" s="22">
        <f t="shared" si="19"/>
      </c>
      <c r="G255" s="22">
        <f t="shared" si="20"/>
        <v>0</v>
      </c>
      <c r="H255" s="22">
        <f t="shared" si="21"/>
        <v>0</v>
      </c>
      <c r="I255" s="22">
        <f>SUM($E$10:E255,$F$10:F255,$H$10:H255)</f>
        <v>6161.71573275287</v>
      </c>
      <c r="J255" s="22">
        <f t="shared" si="22"/>
        <v>120396.99071937213</v>
      </c>
    </row>
    <row r="256" spans="1:10" ht="14.25">
      <c r="A256" s="19">
        <v>247</v>
      </c>
      <c r="B256" s="20">
        <f t="shared" si="23"/>
        <v>47665</v>
      </c>
      <c r="C256" s="21"/>
      <c r="D256" s="22">
        <f t="shared" si="18"/>
      </c>
      <c r="E256" s="22"/>
      <c r="F256" s="22">
        <f t="shared" si="19"/>
      </c>
      <c r="G256" s="22">
        <f t="shared" si="20"/>
        <v>0</v>
      </c>
      <c r="H256" s="22">
        <f t="shared" si="21"/>
        <v>0</v>
      </c>
      <c r="I256" s="22">
        <f>SUM($E$10:E256,$F$10:F256,$H$10:H256)</f>
        <v>6161.71573275287</v>
      </c>
      <c r="J256" s="22">
        <f t="shared" si="22"/>
        <v>120396.99071937213</v>
      </c>
    </row>
    <row r="257" spans="1:10" ht="14.25">
      <c r="A257" s="19">
        <v>248</v>
      </c>
      <c r="B257" s="20">
        <f t="shared" si="23"/>
        <v>47696</v>
      </c>
      <c r="C257" s="21"/>
      <c r="D257" s="22">
        <f t="shared" si="18"/>
      </c>
      <c r="E257" s="22"/>
      <c r="F257" s="22">
        <f t="shared" si="19"/>
      </c>
      <c r="G257" s="22">
        <f t="shared" si="20"/>
        <v>0</v>
      </c>
      <c r="H257" s="22">
        <f t="shared" si="21"/>
        <v>0</v>
      </c>
      <c r="I257" s="22">
        <f>SUM($E$10:E257,$F$10:F257,$H$10:H257)</f>
        <v>6161.71573275287</v>
      </c>
      <c r="J257" s="22">
        <f t="shared" si="22"/>
        <v>120396.99071937213</v>
      </c>
    </row>
    <row r="258" spans="1:10" ht="14.25">
      <c r="A258" s="19">
        <v>249</v>
      </c>
      <c r="B258" s="20">
        <f t="shared" si="23"/>
        <v>47727</v>
      </c>
      <c r="C258" s="21"/>
      <c r="D258" s="22">
        <f t="shared" si="18"/>
      </c>
      <c r="E258" s="22"/>
      <c r="F258" s="22">
        <f t="shared" si="19"/>
      </c>
      <c r="G258" s="22">
        <f t="shared" si="20"/>
        <v>0</v>
      </c>
      <c r="H258" s="22">
        <f t="shared" si="21"/>
        <v>0</v>
      </c>
      <c r="I258" s="22">
        <f>SUM($E$10:E258,$F$10:F258,$H$10:H258)</f>
        <v>6161.71573275287</v>
      </c>
      <c r="J258" s="22">
        <f t="shared" si="22"/>
        <v>120396.99071937213</v>
      </c>
    </row>
    <row r="259" spans="1:10" ht="14.25">
      <c r="A259" s="19">
        <v>250</v>
      </c>
      <c r="B259" s="20">
        <f t="shared" si="23"/>
        <v>47757</v>
      </c>
      <c r="C259" s="21"/>
      <c r="D259" s="22">
        <f t="shared" si="18"/>
      </c>
      <c r="E259" s="22"/>
      <c r="F259" s="22">
        <f t="shared" si="19"/>
      </c>
      <c r="G259" s="22">
        <f t="shared" si="20"/>
        <v>0</v>
      </c>
      <c r="H259" s="22">
        <f t="shared" si="21"/>
        <v>0</v>
      </c>
      <c r="I259" s="22">
        <f>SUM($E$10:E259,$F$10:F259,$H$10:H259)</f>
        <v>6161.71573275287</v>
      </c>
      <c r="J259" s="22">
        <f t="shared" si="22"/>
        <v>120396.99071937213</v>
      </c>
    </row>
    <row r="260" spans="1:10" ht="14.25">
      <c r="A260" s="19">
        <v>251</v>
      </c>
      <c r="B260" s="20">
        <f t="shared" si="23"/>
        <v>47788</v>
      </c>
      <c r="C260" s="21"/>
      <c r="D260" s="22">
        <f t="shared" si="18"/>
      </c>
      <c r="E260" s="22"/>
      <c r="F260" s="22">
        <f t="shared" si="19"/>
      </c>
      <c r="G260" s="22">
        <f t="shared" si="20"/>
        <v>0</v>
      </c>
      <c r="H260" s="22">
        <f t="shared" si="21"/>
        <v>0</v>
      </c>
      <c r="I260" s="22">
        <f>SUM($E$10:E260,$F$10:F260,$H$10:H260)</f>
        <v>6161.71573275287</v>
      </c>
      <c r="J260" s="22">
        <f t="shared" si="22"/>
        <v>120396.99071937213</v>
      </c>
    </row>
    <row r="261" spans="1:10" ht="14.25">
      <c r="A261" s="19">
        <v>252</v>
      </c>
      <c r="B261" s="20">
        <f t="shared" si="23"/>
        <v>47818</v>
      </c>
      <c r="C261" s="21"/>
      <c r="D261" s="22">
        <f t="shared" si="18"/>
      </c>
      <c r="E261" s="22"/>
      <c r="F261" s="22">
        <f t="shared" si="19"/>
      </c>
      <c r="G261" s="22">
        <f t="shared" si="20"/>
        <v>0</v>
      </c>
      <c r="H261" s="22">
        <f t="shared" si="21"/>
        <v>0</v>
      </c>
      <c r="I261" s="22">
        <f>SUM($E$10:E261,$F$10:F261,$H$10:H261)</f>
        <v>6161.71573275287</v>
      </c>
      <c r="J261" s="22">
        <f t="shared" si="22"/>
        <v>120396.99071937213</v>
      </c>
    </row>
    <row r="262" spans="1:10" ht="14.25">
      <c r="A262" s="19">
        <v>253</v>
      </c>
      <c r="B262" s="20">
        <f t="shared" si="23"/>
        <v>47849</v>
      </c>
      <c r="C262" s="21"/>
      <c r="D262" s="22">
        <f t="shared" si="18"/>
      </c>
      <c r="E262" s="22"/>
      <c r="F262" s="22">
        <f t="shared" si="19"/>
      </c>
      <c r="G262" s="22">
        <f t="shared" si="20"/>
        <v>0</v>
      </c>
      <c r="H262" s="22">
        <f t="shared" si="21"/>
        <v>0</v>
      </c>
      <c r="I262" s="22">
        <f>SUM($E$10:E262,$F$10:F262,$H$10:H262)</f>
        <v>6161.71573275287</v>
      </c>
      <c r="J262" s="22">
        <f t="shared" si="22"/>
        <v>120396.99071937213</v>
      </c>
    </row>
    <row r="263" spans="1:10" ht="14.25">
      <c r="A263" s="19">
        <v>254</v>
      </c>
      <c r="B263" s="20">
        <f t="shared" si="23"/>
        <v>47880</v>
      </c>
      <c r="C263" s="21"/>
      <c r="D263" s="22">
        <f t="shared" si="18"/>
      </c>
      <c r="E263" s="22"/>
      <c r="F263" s="22">
        <f t="shared" si="19"/>
      </c>
      <c r="G263" s="22">
        <f t="shared" si="20"/>
        <v>0</v>
      </c>
      <c r="H263" s="22">
        <f t="shared" si="21"/>
        <v>0</v>
      </c>
      <c r="I263" s="22">
        <f>SUM($E$10:E263,$F$10:F263,$H$10:H263)</f>
        <v>6161.71573275287</v>
      </c>
      <c r="J263" s="22">
        <f t="shared" si="22"/>
        <v>120396.99071937213</v>
      </c>
    </row>
    <row r="264" spans="1:10" ht="14.25">
      <c r="A264" s="19">
        <v>255</v>
      </c>
      <c r="B264" s="20">
        <f t="shared" si="23"/>
        <v>47908</v>
      </c>
      <c r="C264" s="21"/>
      <c r="D264" s="22">
        <f t="shared" si="18"/>
      </c>
      <c r="E264" s="22"/>
      <c r="F264" s="22">
        <f t="shared" si="19"/>
      </c>
      <c r="G264" s="22">
        <f t="shared" si="20"/>
        <v>0</v>
      </c>
      <c r="H264" s="22">
        <f t="shared" si="21"/>
        <v>0</v>
      </c>
      <c r="I264" s="22">
        <f>SUM($E$10:E264,$F$10:F264,$H$10:H264)</f>
        <v>6161.71573275287</v>
      </c>
      <c r="J264" s="22">
        <f t="shared" si="22"/>
        <v>120396.99071937213</v>
      </c>
    </row>
    <row r="265" spans="1:10" ht="14.25">
      <c r="A265" s="19">
        <v>256</v>
      </c>
      <c r="B265" s="20">
        <f t="shared" si="23"/>
        <v>47939</v>
      </c>
      <c r="C265" s="21"/>
      <c r="D265" s="22">
        <f t="shared" si="18"/>
      </c>
      <c r="E265" s="22"/>
      <c r="F265" s="22">
        <f t="shared" si="19"/>
      </c>
      <c r="G265" s="22">
        <f t="shared" si="20"/>
        <v>0</v>
      </c>
      <c r="H265" s="22">
        <f t="shared" si="21"/>
        <v>0</v>
      </c>
      <c r="I265" s="22">
        <f>SUM($E$10:E265,$F$10:F265,$H$10:H265)</f>
        <v>6161.71573275287</v>
      </c>
      <c r="J265" s="22">
        <f t="shared" si="22"/>
        <v>120396.99071937213</v>
      </c>
    </row>
    <row r="266" spans="1:10" ht="14.25">
      <c r="A266" s="19">
        <v>257</v>
      </c>
      <c r="B266" s="20">
        <f t="shared" si="23"/>
        <v>47969</v>
      </c>
      <c r="C266" s="21"/>
      <c r="D266" s="22">
        <f aca="true" t="shared" si="24" ref="D266:D329">IF(C266="","",PMT(C266/12,$B$4-A266+1,-J265))</f>
      </c>
      <c r="E266" s="22"/>
      <c r="F266" s="22">
        <f aca="true" t="shared" si="25" ref="F266:F329">IF(C266="","",D266-H266)</f>
      </c>
      <c r="G266" s="22">
        <f aca="true" t="shared" si="26" ref="G266:G329">SUM(E266:F266)</f>
        <v>0</v>
      </c>
      <c r="H266" s="22">
        <f aca="true" t="shared" si="27" ref="H266:H329">J265*C266/12</f>
        <v>0</v>
      </c>
      <c r="I266" s="22">
        <f>SUM($E$10:E266,$F$10:F266,$H$10:H266)</f>
        <v>6161.71573275287</v>
      </c>
      <c r="J266" s="22">
        <f aca="true" t="shared" si="28" ref="J266:J329">J265-SUM(E266:F266)</f>
        <v>120396.99071937213</v>
      </c>
    </row>
    <row r="267" spans="1:10" ht="14.25">
      <c r="A267" s="19">
        <v>258</v>
      </c>
      <c r="B267" s="20">
        <f aca="true" t="shared" si="29" ref="B267:B330">DATE(YEAR(B266),MONTH(B266)+1,DAY(B266))</f>
        <v>48000</v>
      </c>
      <c r="C267" s="21"/>
      <c r="D267" s="22">
        <f t="shared" si="24"/>
      </c>
      <c r="E267" s="22"/>
      <c r="F267" s="22">
        <f t="shared" si="25"/>
      </c>
      <c r="G267" s="22">
        <f t="shared" si="26"/>
        <v>0</v>
      </c>
      <c r="H267" s="22">
        <f t="shared" si="27"/>
        <v>0</v>
      </c>
      <c r="I267" s="22">
        <f>SUM($E$10:E267,$F$10:F267,$H$10:H267)</f>
        <v>6161.71573275287</v>
      </c>
      <c r="J267" s="22">
        <f t="shared" si="28"/>
        <v>120396.99071937213</v>
      </c>
    </row>
    <row r="268" spans="1:10" ht="14.25">
      <c r="A268" s="19">
        <v>259</v>
      </c>
      <c r="B268" s="20">
        <f t="shared" si="29"/>
        <v>48030</v>
      </c>
      <c r="C268" s="21"/>
      <c r="D268" s="22">
        <f t="shared" si="24"/>
      </c>
      <c r="E268" s="22"/>
      <c r="F268" s="22">
        <f t="shared" si="25"/>
      </c>
      <c r="G268" s="22">
        <f t="shared" si="26"/>
        <v>0</v>
      </c>
      <c r="H268" s="22">
        <f t="shared" si="27"/>
        <v>0</v>
      </c>
      <c r="I268" s="22">
        <f>SUM($E$10:E268,$F$10:F268,$H$10:H268)</f>
        <v>6161.71573275287</v>
      </c>
      <c r="J268" s="22">
        <f t="shared" si="28"/>
        <v>120396.99071937213</v>
      </c>
    </row>
    <row r="269" spans="1:10" ht="14.25">
      <c r="A269" s="19">
        <v>260</v>
      </c>
      <c r="B269" s="20">
        <f t="shared" si="29"/>
        <v>48061</v>
      </c>
      <c r="C269" s="21"/>
      <c r="D269" s="22">
        <f t="shared" si="24"/>
      </c>
      <c r="E269" s="22"/>
      <c r="F269" s="22">
        <f t="shared" si="25"/>
      </c>
      <c r="G269" s="22">
        <f t="shared" si="26"/>
        <v>0</v>
      </c>
      <c r="H269" s="22">
        <f t="shared" si="27"/>
        <v>0</v>
      </c>
      <c r="I269" s="22">
        <f>SUM($E$10:E269,$F$10:F269,$H$10:H269)</f>
        <v>6161.71573275287</v>
      </c>
      <c r="J269" s="22">
        <f t="shared" si="28"/>
        <v>120396.99071937213</v>
      </c>
    </row>
    <row r="270" spans="1:10" ht="14.25">
      <c r="A270" s="19">
        <v>261</v>
      </c>
      <c r="B270" s="20">
        <f t="shared" si="29"/>
        <v>48092</v>
      </c>
      <c r="C270" s="21"/>
      <c r="D270" s="22">
        <f t="shared" si="24"/>
      </c>
      <c r="E270" s="22"/>
      <c r="F270" s="22">
        <f t="shared" si="25"/>
      </c>
      <c r="G270" s="22">
        <f t="shared" si="26"/>
        <v>0</v>
      </c>
      <c r="H270" s="22">
        <f t="shared" si="27"/>
        <v>0</v>
      </c>
      <c r="I270" s="22">
        <f>SUM($E$10:E270,$F$10:F270,$H$10:H270)</f>
        <v>6161.71573275287</v>
      </c>
      <c r="J270" s="22">
        <f t="shared" si="28"/>
        <v>120396.99071937213</v>
      </c>
    </row>
    <row r="271" spans="1:10" ht="14.25">
      <c r="A271" s="19">
        <v>262</v>
      </c>
      <c r="B271" s="20">
        <f t="shared" si="29"/>
        <v>48122</v>
      </c>
      <c r="C271" s="21"/>
      <c r="D271" s="22">
        <f t="shared" si="24"/>
      </c>
      <c r="E271" s="22"/>
      <c r="F271" s="22">
        <f t="shared" si="25"/>
      </c>
      <c r="G271" s="22">
        <f t="shared" si="26"/>
        <v>0</v>
      </c>
      <c r="H271" s="22">
        <f t="shared" si="27"/>
        <v>0</v>
      </c>
      <c r="I271" s="22">
        <f>SUM($E$10:E271,$F$10:F271,$H$10:H271)</f>
        <v>6161.71573275287</v>
      </c>
      <c r="J271" s="22">
        <f t="shared" si="28"/>
        <v>120396.99071937213</v>
      </c>
    </row>
    <row r="272" spans="1:10" ht="14.25">
      <c r="A272" s="19">
        <v>263</v>
      </c>
      <c r="B272" s="20">
        <f t="shared" si="29"/>
        <v>48153</v>
      </c>
      <c r="C272" s="21"/>
      <c r="D272" s="22">
        <f t="shared" si="24"/>
      </c>
      <c r="E272" s="22"/>
      <c r="F272" s="22">
        <f t="shared" si="25"/>
      </c>
      <c r="G272" s="22">
        <f t="shared" si="26"/>
        <v>0</v>
      </c>
      <c r="H272" s="22">
        <f t="shared" si="27"/>
        <v>0</v>
      </c>
      <c r="I272" s="22">
        <f>SUM($E$10:E272,$F$10:F272,$H$10:H272)</f>
        <v>6161.71573275287</v>
      </c>
      <c r="J272" s="22">
        <f t="shared" si="28"/>
        <v>120396.99071937213</v>
      </c>
    </row>
    <row r="273" spans="1:10" ht="14.25">
      <c r="A273" s="19">
        <v>264</v>
      </c>
      <c r="B273" s="20">
        <f t="shared" si="29"/>
        <v>48183</v>
      </c>
      <c r="C273" s="21"/>
      <c r="D273" s="22">
        <f t="shared" si="24"/>
      </c>
      <c r="E273" s="22"/>
      <c r="F273" s="22">
        <f t="shared" si="25"/>
      </c>
      <c r="G273" s="22">
        <f t="shared" si="26"/>
        <v>0</v>
      </c>
      <c r="H273" s="22">
        <f t="shared" si="27"/>
        <v>0</v>
      </c>
      <c r="I273" s="22">
        <f>SUM($E$10:E273,$F$10:F273,$H$10:H273)</f>
        <v>6161.71573275287</v>
      </c>
      <c r="J273" s="22">
        <f t="shared" si="28"/>
        <v>120396.99071937213</v>
      </c>
    </row>
    <row r="274" spans="1:10" ht="14.25">
      <c r="A274" s="19">
        <v>265</v>
      </c>
      <c r="B274" s="20">
        <f t="shared" si="29"/>
        <v>48214</v>
      </c>
      <c r="C274" s="21"/>
      <c r="D274" s="22">
        <f t="shared" si="24"/>
      </c>
      <c r="E274" s="22"/>
      <c r="F274" s="22">
        <f t="shared" si="25"/>
      </c>
      <c r="G274" s="22">
        <f t="shared" si="26"/>
        <v>0</v>
      </c>
      <c r="H274" s="22">
        <f t="shared" si="27"/>
        <v>0</v>
      </c>
      <c r="I274" s="22">
        <f>SUM($E$10:E274,$F$10:F274,$H$10:H274)</f>
        <v>6161.71573275287</v>
      </c>
      <c r="J274" s="22">
        <f t="shared" si="28"/>
        <v>120396.99071937213</v>
      </c>
    </row>
    <row r="275" spans="1:10" ht="14.25">
      <c r="A275" s="19">
        <v>266</v>
      </c>
      <c r="B275" s="20">
        <f t="shared" si="29"/>
        <v>48245</v>
      </c>
      <c r="C275" s="21"/>
      <c r="D275" s="22">
        <f t="shared" si="24"/>
      </c>
      <c r="E275" s="22"/>
      <c r="F275" s="22">
        <f t="shared" si="25"/>
      </c>
      <c r="G275" s="22">
        <f t="shared" si="26"/>
        <v>0</v>
      </c>
      <c r="H275" s="22">
        <f t="shared" si="27"/>
        <v>0</v>
      </c>
      <c r="I275" s="22">
        <f>SUM($E$10:E275,$F$10:F275,$H$10:H275)</f>
        <v>6161.71573275287</v>
      </c>
      <c r="J275" s="22">
        <f t="shared" si="28"/>
        <v>120396.99071937213</v>
      </c>
    </row>
    <row r="276" spans="1:10" ht="14.25">
      <c r="A276" s="19">
        <v>267</v>
      </c>
      <c r="B276" s="20">
        <f t="shared" si="29"/>
        <v>48274</v>
      </c>
      <c r="C276" s="21"/>
      <c r="D276" s="22">
        <f t="shared" si="24"/>
      </c>
      <c r="E276" s="22"/>
      <c r="F276" s="22">
        <f t="shared" si="25"/>
      </c>
      <c r="G276" s="22">
        <f t="shared" si="26"/>
        <v>0</v>
      </c>
      <c r="H276" s="22">
        <f t="shared" si="27"/>
        <v>0</v>
      </c>
      <c r="I276" s="22">
        <f>SUM($E$10:E276,$F$10:F276,$H$10:H276)</f>
        <v>6161.71573275287</v>
      </c>
      <c r="J276" s="22">
        <f t="shared" si="28"/>
        <v>120396.99071937213</v>
      </c>
    </row>
    <row r="277" spans="1:10" ht="14.25">
      <c r="A277" s="19">
        <v>268</v>
      </c>
      <c r="B277" s="20">
        <f t="shared" si="29"/>
        <v>48305</v>
      </c>
      <c r="C277" s="21"/>
      <c r="D277" s="22">
        <f t="shared" si="24"/>
      </c>
      <c r="E277" s="22"/>
      <c r="F277" s="22">
        <f t="shared" si="25"/>
      </c>
      <c r="G277" s="22">
        <f t="shared" si="26"/>
        <v>0</v>
      </c>
      <c r="H277" s="22">
        <f t="shared" si="27"/>
        <v>0</v>
      </c>
      <c r="I277" s="22">
        <f>SUM($E$10:E277,$F$10:F277,$H$10:H277)</f>
        <v>6161.71573275287</v>
      </c>
      <c r="J277" s="22">
        <f t="shared" si="28"/>
        <v>120396.99071937213</v>
      </c>
    </row>
    <row r="278" spans="1:10" ht="14.25">
      <c r="A278" s="19">
        <v>269</v>
      </c>
      <c r="B278" s="20">
        <f t="shared" si="29"/>
        <v>48335</v>
      </c>
      <c r="C278" s="21"/>
      <c r="D278" s="22">
        <f t="shared" si="24"/>
      </c>
      <c r="E278" s="22"/>
      <c r="F278" s="22">
        <f t="shared" si="25"/>
      </c>
      <c r="G278" s="22">
        <f t="shared" si="26"/>
        <v>0</v>
      </c>
      <c r="H278" s="22">
        <f t="shared" si="27"/>
        <v>0</v>
      </c>
      <c r="I278" s="22">
        <f>SUM($E$10:E278,$F$10:F278,$H$10:H278)</f>
        <v>6161.71573275287</v>
      </c>
      <c r="J278" s="22">
        <f t="shared" si="28"/>
        <v>120396.99071937213</v>
      </c>
    </row>
    <row r="279" spans="1:10" ht="14.25">
      <c r="A279" s="19">
        <v>270</v>
      </c>
      <c r="B279" s="20">
        <f t="shared" si="29"/>
        <v>48366</v>
      </c>
      <c r="C279" s="21"/>
      <c r="D279" s="22">
        <f t="shared" si="24"/>
      </c>
      <c r="E279" s="22"/>
      <c r="F279" s="22">
        <f t="shared" si="25"/>
      </c>
      <c r="G279" s="22">
        <f t="shared" si="26"/>
        <v>0</v>
      </c>
      <c r="H279" s="22">
        <f t="shared" si="27"/>
        <v>0</v>
      </c>
      <c r="I279" s="22">
        <f>SUM($E$10:E279,$F$10:F279,$H$10:H279)</f>
        <v>6161.71573275287</v>
      </c>
      <c r="J279" s="22">
        <f t="shared" si="28"/>
        <v>120396.99071937213</v>
      </c>
    </row>
    <row r="280" spans="1:10" ht="14.25">
      <c r="A280" s="19">
        <v>271</v>
      </c>
      <c r="B280" s="20">
        <f t="shared" si="29"/>
        <v>48396</v>
      </c>
      <c r="C280" s="21"/>
      <c r="D280" s="22">
        <f t="shared" si="24"/>
      </c>
      <c r="E280" s="22"/>
      <c r="F280" s="22">
        <f t="shared" si="25"/>
      </c>
      <c r="G280" s="22">
        <f t="shared" si="26"/>
        <v>0</v>
      </c>
      <c r="H280" s="22">
        <f t="shared" si="27"/>
        <v>0</v>
      </c>
      <c r="I280" s="22">
        <f>SUM($E$10:E280,$F$10:F280,$H$10:H280)</f>
        <v>6161.71573275287</v>
      </c>
      <c r="J280" s="22">
        <f t="shared" si="28"/>
        <v>120396.99071937213</v>
      </c>
    </row>
    <row r="281" spans="1:10" ht="14.25">
      <c r="A281" s="19">
        <v>272</v>
      </c>
      <c r="B281" s="20">
        <f t="shared" si="29"/>
        <v>48427</v>
      </c>
      <c r="C281" s="21"/>
      <c r="D281" s="22">
        <f t="shared" si="24"/>
      </c>
      <c r="E281" s="22"/>
      <c r="F281" s="22">
        <f t="shared" si="25"/>
      </c>
      <c r="G281" s="22">
        <f t="shared" si="26"/>
        <v>0</v>
      </c>
      <c r="H281" s="22">
        <f t="shared" si="27"/>
        <v>0</v>
      </c>
      <c r="I281" s="22">
        <f>SUM($E$10:E281,$F$10:F281,$H$10:H281)</f>
        <v>6161.71573275287</v>
      </c>
      <c r="J281" s="22">
        <f t="shared" si="28"/>
        <v>120396.99071937213</v>
      </c>
    </row>
    <row r="282" spans="1:10" ht="14.25">
      <c r="A282" s="19">
        <v>273</v>
      </c>
      <c r="B282" s="20">
        <f t="shared" si="29"/>
        <v>48458</v>
      </c>
      <c r="C282" s="21"/>
      <c r="D282" s="22">
        <f t="shared" si="24"/>
      </c>
      <c r="E282" s="22"/>
      <c r="F282" s="22">
        <f t="shared" si="25"/>
      </c>
      <c r="G282" s="22">
        <f t="shared" si="26"/>
        <v>0</v>
      </c>
      <c r="H282" s="22">
        <f t="shared" si="27"/>
        <v>0</v>
      </c>
      <c r="I282" s="22">
        <f>SUM($E$10:E282,$F$10:F282,$H$10:H282)</f>
        <v>6161.71573275287</v>
      </c>
      <c r="J282" s="22">
        <f t="shared" si="28"/>
        <v>120396.99071937213</v>
      </c>
    </row>
    <row r="283" spans="1:10" ht="14.25">
      <c r="A283" s="19">
        <v>274</v>
      </c>
      <c r="B283" s="20">
        <f t="shared" si="29"/>
        <v>48488</v>
      </c>
      <c r="C283" s="21"/>
      <c r="D283" s="22">
        <f t="shared" si="24"/>
      </c>
      <c r="E283" s="22"/>
      <c r="F283" s="22">
        <f t="shared" si="25"/>
      </c>
      <c r="G283" s="22">
        <f t="shared" si="26"/>
        <v>0</v>
      </c>
      <c r="H283" s="22">
        <f t="shared" si="27"/>
        <v>0</v>
      </c>
      <c r="I283" s="22">
        <f>SUM($E$10:E283,$F$10:F283,$H$10:H283)</f>
        <v>6161.71573275287</v>
      </c>
      <c r="J283" s="22">
        <f t="shared" si="28"/>
        <v>120396.99071937213</v>
      </c>
    </row>
    <row r="284" spans="1:10" ht="14.25">
      <c r="A284" s="19">
        <v>275</v>
      </c>
      <c r="B284" s="20">
        <f t="shared" si="29"/>
        <v>48519</v>
      </c>
      <c r="C284" s="21"/>
      <c r="D284" s="22">
        <f t="shared" si="24"/>
      </c>
      <c r="E284" s="22"/>
      <c r="F284" s="22">
        <f t="shared" si="25"/>
      </c>
      <c r="G284" s="22">
        <f t="shared" si="26"/>
        <v>0</v>
      </c>
      <c r="H284" s="22">
        <f t="shared" si="27"/>
        <v>0</v>
      </c>
      <c r="I284" s="22">
        <f>SUM($E$10:E284,$F$10:F284,$H$10:H284)</f>
        <v>6161.71573275287</v>
      </c>
      <c r="J284" s="22">
        <f t="shared" si="28"/>
        <v>120396.99071937213</v>
      </c>
    </row>
    <row r="285" spans="1:10" ht="14.25">
      <c r="A285" s="19">
        <v>276</v>
      </c>
      <c r="B285" s="20">
        <f t="shared" si="29"/>
        <v>48549</v>
      </c>
      <c r="C285" s="21"/>
      <c r="D285" s="22">
        <f t="shared" si="24"/>
      </c>
      <c r="E285" s="22"/>
      <c r="F285" s="22">
        <f t="shared" si="25"/>
      </c>
      <c r="G285" s="22">
        <f t="shared" si="26"/>
        <v>0</v>
      </c>
      <c r="H285" s="22">
        <f t="shared" si="27"/>
        <v>0</v>
      </c>
      <c r="I285" s="22">
        <f>SUM($E$10:E285,$F$10:F285,$H$10:H285)</f>
        <v>6161.71573275287</v>
      </c>
      <c r="J285" s="22">
        <f t="shared" si="28"/>
        <v>120396.99071937213</v>
      </c>
    </row>
    <row r="286" spans="1:10" ht="14.25">
      <c r="A286" s="19">
        <v>277</v>
      </c>
      <c r="B286" s="20">
        <f t="shared" si="29"/>
        <v>48580</v>
      </c>
      <c r="C286" s="21"/>
      <c r="D286" s="22">
        <f t="shared" si="24"/>
      </c>
      <c r="E286" s="22"/>
      <c r="F286" s="22">
        <f t="shared" si="25"/>
      </c>
      <c r="G286" s="22">
        <f t="shared" si="26"/>
        <v>0</v>
      </c>
      <c r="H286" s="22">
        <f t="shared" si="27"/>
        <v>0</v>
      </c>
      <c r="I286" s="22">
        <f>SUM($E$10:E286,$F$10:F286,$H$10:H286)</f>
        <v>6161.71573275287</v>
      </c>
      <c r="J286" s="22">
        <f t="shared" si="28"/>
        <v>120396.99071937213</v>
      </c>
    </row>
    <row r="287" spans="1:10" ht="14.25">
      <c r="A287" s="19">
        <v>278</v>
      </c>
      <c r="B287" s="20">
        <f t="shared" si="29"/>
        <v>48611</v>
      </c>
      <c r="C287" s="21"/>
      <c r="D287" s="22">
        <f t="shared" si="24"/>
      </c>
      <c r="E287" s="22"/>
      <c r="F287" s="22">
        <f t="shared" si="25"/>
      </c>
      <c r="G287" s="22">
        <f t="shared" si="26"/>
        <v>0</v>
      </c>
      <c r="H287" s="22">
        <f t="shared" si="27"/>
        <v>0</v>
      </c>
      <c r="I287" s="22">
        <f>SUM($E$10:E287,$F$10:F287,$H$10:H287)</f>
        <v>6161.71573275287</v>
      </c>
      <c r="J287" s="22">
        <f t="shared" si="28"/>
        <v>120396.99071937213</v>
      </c>
    </row>
    <row r="288" spans="1:10" ht="14.25">
      <c r="A288" s="19">
        <v>279</v>
      </c>
      <c r="B288" s="20">
        <f t="shared" si="29"/>
        <v>48639</v>
      </c>
      <c r="C288" s="21"/>
      <c r="D288" s="22">
        <f t="shared" si="24"/>
      </c>
      <c r="E288" s="22"/>
      <c r="F288" s="22">
        <f t="shared" si="25"/>
      </c>
      <c r="G288" s="22">
        <f t="shared" si="26"/>
        <v>0</v>
      </c>
      <c r="H288" s="22">
        <f t="shared" si="27"/>
        <v>0</v>
      </c>
      <c r="I288" s="22">
        <f>SUM($E$10:E288,$F$10:F288,$H$10:H288)</f>
        <v>6161.71573275287</v>
      </c>
      <c r="J288" s="22">
        <f t="shared" si="28"/>
        <v>120396.99071937213</v>
      </c>
    </row>
    <row r="289" spans="1:10" ht="14.25">
      <c r="A289" s="19">
        <v>280</v>
      </c>
      <c r="B289" s="20">
        <f t="shared" si="29"/>
        <v>48670</v>
      </c>
      <c r="C289" s="21"/>
      <c r="D289" s="22">
        <f t="shared" si="24"/>
      </c>
      <c r="E289" s="22"/>
      <c r="F289" s="22">
        <f t="shared" si="25"/>
      </c>
      <c r="G289" s="22">
        <f t="shared" si="26"/>
        <v>0</v>
      </c>
      <c r="H289" s="22">
        <f t="shared" si="27"/>
        <v>0</v>
      </c>
      <c r="I289" s="22">
        <f>SUM($E$10:E289,$F$10:F289,$H$10:H289)</f>
        <v>6161.71573275287</v>
      </c>
      <c r="J289" s="22">
        <f t="shared" si="28"/>
        <v>120396.99071937213</v>
      </c>
    </row>
    <row r="290" spans="1:10" ht="14.25">
      <c r="A290" s="19">
        <v>281</v>
      </c>
      <c r="B290" s="20">
        <f t="shared" si="29"/>
        <v>48700</v>
      </c>
      <c r="C290" s="21"/>
      <c r="D290" s="22">
        <f t="shared" si="24"/>
      </c>
      <c r="E290" s="22"/>
      <c r="F290" s="22">
        <f t="shared" si="25"/>
      </c>
      <c r="G290" s="22">
        <f t="shared" si="26"/>
        <v>0</v>
      </c>
      <c r="H290" s="22">
        <f t="shared" si="27"/>
        <v>0</v>
      </c>
      <c r="I290" s="22">
        <f>SUM($E$10:E290,$F$10:F290,$H$10:H290)</f>
        <v>6161.71573275287</v>
      </c>
      <c r="J290" s="22">
        <f t="shared" si="28"/>
        <v>120396.99071937213</v>
      </c>
    </row>
    <row r="291" spans="1:10" ht="14.25">
      <c r="A291" s="19">
        <v>282</v>
      </c>
      <c r="B291" s="20">
        <f t="shared" si="29"/>
        <v>48731</v>
      </c>
      <c r="C291" s="21"/>
      <c r="D291" s="22">
        <f t="shared" si="24"/>
      </c>
      <c r="E291" s="22"/>
      <c r="F291" s="22">
        <f t="shared" si="25"/>
      </c>
      <c r="G291" s="22">
        <f t="shared" si="26"/>
        <v>0</v>
      </c>
      <c r="H291" s="22">
        <f t="shared" si="27"/>
        <v>0</v>
      </c>
      <c r="I291" s="22">
        <f>SUM($E$10:E291,$F$10:F291,$H$10:H291)</f>
        <v>6161.71573275287</v>
      </c>
      <c r="J291" s="22">
        <f t="shared" si="28"/>
        <v>120396.99071937213</v>
      </c>
    </row>
    <row r="292" spans="1:10" ht="14.25">
      <c r="A292" s="19">
        <v>283</v>
      </c>
      <c r="B292" s="20">
        <f t="shared" si="29"/>
        <v>48761</v>
      </c>
      <c r="C292" s="21"/>
      <c r="D292" s="22">
        <f t="shared" si="24"/>
      </c>
      <c r="E292" s="22"/>
      <c r="F292" s="22">
        <f t="shared" si="25"/>
      </c>
      <c r="G292" s="22">
        <f t="shared" si="26"/>
        <v>0</v>
      </c>
      <c r="H292" s="22">
        <f t="shared" si="27"/>
        <v>0</v>
      </c>
      <c r="I292" s="22">
        <f>SUM($E$10:E292,$F$10:F292,$H$10:H292)</f>
        <v>6161.71573275287</v>
      </c>
      <c r="J292" s="22">
        <f t="shared" si="28"/>
        <v>120396.99071937213</v>
      </c>
    </row>
    <row r="293" spans="1:10" ht="14.25">
      <c r="A293" s="19">
        <v>284</v>
      </c>
      <c r="B293" s="20">
        <f t="shared" si="29"/>
        <v>48792</v>
      </c>
      <c r="C293" s="21"/>
      <c r="D293" s="22">
        <f t="shared" si="24"/>
      </c>
      <c r="E293" s="22"/>
      <c r="F293" s="22">
        <f t="shared" si="25"/>
      </c>
      <c r="G293" s="22">
        <f t="shared" si="26"/>
        <v>0</v>
      </c>
      <c r="H293" s="22">
        <f t="shared" si="27"/>
        <v>0</v>
      </c>
      <c r="I293" s="22">
        <f>SUM($E$10:E293,$F$10:F293,$H$10:H293)</f>
        <v>6161.71573275287</v>
      </c>
      <c r="J293" s="22">
        <f t="shared" si="28"/>
        <v>120396.99071937213</v>
      </c>
    </row>
    <row r="294" spans="1:10" ht="14.25">
      <c r="A294" s="19">
        <v>285</v>
      </c>
      <c r="B294" s="20">
        <f t="shared" si="29"/>
        <v>48823</v>
      </c>
      <c r="C294" s="21"/>
      <c r="D294" s="22">
        <f t="shared" si="24"/>
      </c>
      <c r="E294" s="22"/>
      <c r="F294" s="22">
        <f t="shared" si="25"/>
      </c>
      <c r="G294" s="22">
        <f t="shared" si="26"/>
        <v>0</v>
      </c>
      <c r="H294" s="22">
        <f t="shared" si="27"/>
        <v>0</v>
      </c>
      <c r="I294" s="22">
        <f>SUM($E$10:E294,$F$10:F294,$H$10:H294)</f>
        <v>6161.71573275287</v>
      </c>
      <c r="J294" s="22">
        <f t="shared" si="28"/>
        <v>120396.99071937213</v>
      </c>
    </row>
    <row r="295" spans="1:10" ht="14.25">
      <c r="A295" s="19">
        <v>286</v>
      </c>
      <c r="B295" s="20">
        <f t="shared" si="29"/>
        <v>48853</v>
      </c>
      <c r="C295" s="21"/>
      <c r="D295" s="22">
        <f t="shared" si="24"/>
      </c>
      <c r="E295" s="22"/>
      <c r="F295" s="22">
        <f t="shared" si="25"/>
      </c>
      <c r="G295" s="22">
        <f t="shared" si="26"/>
        <v>0</v>
      </c>
      <c r="H295" s="22">
        <f t="shared" si="27"/>
        <v>0</v>
      </c>
      <c r="I295" s="22">
        <f>SUM($E$10:E295,$F$10:F295,$H$10:H295)</f>
        <v>6161.71573275287</v>
      </c>
      <c r="J295" s="22">
        <f t="shared" si="28"/>
        <v>120396.99071937213</v>
      </c>
    </row>
    <row r="296" spans="1:10" ht="14.25">
      <c r="A296" s="19">
        <v>287</v>
      </c>
      <c r="B296" s="20">
        <f t="shared" si="29"/>
        <v>48884</v>
      </c>
      <c r="C296" s="21"/>
      <c r="D296" s="22">
        <f t="shared" si="24"/>
      </c>
      <c r="E296" s="22"/>
      <c r="F296" s="22">
        <f t="shared" si="25"/>
      </c>
      <c r="G296" s="22">
        <f t="shared" si="26"/>
        <v>0</v>
      </c>
      <c r="H296" s="22">
        <f t="shared" si="27"/>
        <v>0</v>
      </c>
      <c r="I296" s="22">
        <f>SUM($E$10:E296,$F$10:F296,$H$10:H296)</f>
        <v>6161.71573275287</v>
      </c>
      <c r="J296" s="22">
        <f t="shared" si="28"/>
        <v>120396.99071937213</v>
      </c>
    </row>
    <row r="297" spans="1:10" ht="14.25">
      <c r="A297" s="19">
        <v>288</v>
      </c>
      <c r="B297" s="20">
        <f t="shared" si="29"/>
        <v>48914</v>
      </c>
      <c r="C297" s="21"/>
      <c r="D297" s="22">
        <f t="shared" si="24"/>
      </c>
      <c r="E297" s="22"/>
      <c r="F297" s="22">
        <f t="shared" si="25"/>
      </c>
      <c r="G297" s="22">
        <f t="shared" si="26"/>
        <v>0</v>
      </c>
      <c r="H297" s="22">
        <f t="shared" si="27"/>
        <v>0</v>
      </c>
      <c r="I297" s="22">
        <f>SUM($E$10:E297,$F$10:F297,$H$10:H297)</f>
        <v>6161.71573275287</v>
      </c>
      <c r="J297" s="22">
        <f t="shared" si="28"/>
        <v>120396.99071937213</v>
      </c>
    </row>
    <row r="298" spans="1:10" ht="14.25">
      <c r="A298" s="19">
        <v>289</v>
      </c>
      <c r="B298" s="20">
        <f t="shared" si="29"/>
        <v>48945</v>
      </c>
      <c r="C298" s="21"/>
      <c r="D298" s="22">
        <f t="shared" si="24"/>
      </c>
      <c r="E298" s="22"/>
      <c r="F298" s="22">
        <f t="shared" si="25"/>
      </c>
      <c r="G298" s="22">
        <f t="shared" si="26"/>
        <v>0</v>
      </c>
      <c r="H298" s="22">
        <f t="shared" si="27"/>
        <v>0</v>
      </c>
      <c r="I298" s="22">
        <f>SUM($E$10:E298,$F$10:F298,$H$10:H298)</f>
        <v>6161.71573275287</v>
      </c>
      <c r="J298" s="22">
        <f t="shared" si="28"/>
        <v>120396.99071937213</v>
      </c>
    </row>
    <row r="299" spans="1:10" ht="14.25">
      <c r="A299" s="19">
        <v>290</v>
      </c>
      <c r="B299" s="20">
        <f t="shared" si="29"/>
        <v>48976</v>
      </c>
      <c r="C299" s="21"/>
      <c r="D299" s="22">
        <f t="shared" si="24"/>
      </c>
      <c r="E299" s="22"/>
      <c r="F299" s="22">
        <f t="shared" si="25"/>
      </c>
      <c r="G299" s="22">
        <f t="shared" si="26"/>
        <v>0</v>
      </c>
      <c r="H299" s="22">
        <f t="shared" si="27"/>
        <v>0</v>
      </c>
      <c r="I299" s="22">
        <f>SUM($E$10:E299,$F$10:F299,$H$10:H299)</f>
        <v>6161.71573275287</v>
      </c>
      <c r="J299" s="22">
        <f t="shared" si="28"/>
        <v>120396.99071937213</v>
      </c>
    </row>
    <row r="300" spans="1:10" ht="14.25">
      <c r="A300" s="19">
        <v>291</v>
      </c>
      <c r="B300" s="20">
        <f t="shared" si="29"/>
        <v>49004</v>
      </c>
      <c r="C300" s="21"/>
      <c r="D300" s="22">
        <f t="shared" si="24"/>
      </c>
      <c r="E300" s="22"/>
      <c r="F300" s="22">
        <f t="shared" si="25"/>
      </c>
      <c r="G300" s="22">
        <f t="shared" si="26"/>
        <v>0</v>
      </c>
      <c r="H300" s="22">
        <f t="shared" si="27"/>
        <v>0</v>
      </c>
      <c r="I300" s="22">
        <f>SUM($E$10:E300,$F$10:F300,$H$10:H300)</f>
        <v>6161.71573275287</v>
      </c>
      <c r="J300" s="22">
        <f t="shared" si="28"/>
        <v>120396.99071937213</v>
      </c>
    </row>
    <row r="301" spans="1:10" ht="14.25">
      <c r="A301" s="19">
        <v>292</v>
      </c>
      <c r="B301" s="20">
        <f t="shared" si="29"/>
        <v>49035</v>
      </c>
      <c r="C301" s="21"/>
      <c r="D301" s="22">
        <f t="shared" si="24"/>
      </c>
      <c r="E301" s="22"/>
      <c r="F301" s="22">
        <f t="shared" si="25"/>
      </c>
      <c r="G301" s="22">
        <f t="shared" si="26"/>
        <v>0</v>
      </c>
      <c r="H301" s="22">
        <f t="shared" si="27"/>
        <v>0</v>
      </c>
      <c r="I301" s="22">
        <f>SUM($E$10:E301,$F$10:F301,$H$10:H301)</f>
        <v>6161.71573275287</v>
      </c>
      <c r="J301" s="22">
        <f t="shared" si="28"/>
        <v>120396.99071937213</v>
      </c>
    </row>
    <row r="302" spans="1:10" ht="14.25">
      <c r="A302" s="19">
        <v>293</v>
      </c>
      <c r="B302" s="20">
        <f t="shared" si="29"/>
        <v>49065</v>
      </c>
      <c r="C302" s="21"/>
      <c r="D302" s="22">
        <f t="shared" si="24"/>
      </c>
      <c r="E302" s="22"/>
      <c r="F302" s="22">
        <f t="shared" si="25"/>
      </c>
      <c r="G302" s="22">
        <f t="shared" si="26"/>
        <v>0</v>
      </c>
      <c r="H302" s="22">
        <f t="shared" si="27"/>
        <v>0</v>
      </c>
      <c r="I302" s="22">
        <f>SUM($E$10:E302,$F$10:F302,$H$10:H302)</f>
        <v>6161.71573275287</v>
      </c>
      <c r="J302" s="22">
        <f t="shared" si="28"/>
        <v>120396.99071937213</v>
      </c>
    </row>
    <row r="303" spans="1:10" ht="14.25">
      <c r="A303" s="19">
        <v>294</v>
      </c>
      <c r="B303" s="20">
        <f t="shared" si="29"/>
        <v>49096</v>
      </c>
      <c r="C303" s="21"/>
      <c r="D303" s="22">
        <f t="shared" si="24"/>
      </c>
      <c r="E303" s="22"/>
      <c r="F303" s="22">
        <f t="shared" si="25"/>
      </c>
      <c r="G303" s="22">
        <f t="shared" si="26"/>
        <v>0</v>
      </c>
      <c r="H303" s="22">
        <f t="shared" si="27"/>
        <v>0</v>
      </c>
      <c r="I303" s="22">
        <f>SUM($E$10:E303,$F$10:F303,$H$10:H303)</f>
        <v>6161.71573275287</v>
      </c>
      <c r="J303" s="22">
        <f t="shared" si="28"/>
        <v>120396.99071937213</v>
      </c>
    </row>
    <row r="304" spans="1:10" ht="14.25">
      <c r="A304" s="19">
        <v>295</v>
      </c>
      <c r="B304" s="20">
        <f t="shared" si="29"/>
        <v>49126</v>
      </c>
      <c r="C304" s="21"/>
      <c r="D304" s="22">
        <f t="shared" si="24"/>
      </c>
      <c r="E304" s="22"/>
      <c r="F304" s="22">
        <f t="shared" si="25"/>
      </c>
      <c r="G304" s="22">
        <f t="shared" si="26"/>
        <v>0</v>
      </c>
      <c r="H304" s="22">
        <f t="shared" si="27"/>
        <v>0</v>
      </c>
      <c r="I304" s="22">
        <f>SUM($E$10:E304,$F$10:F304,$H$10:H304)</f>
        <v>6161.71573275287</v>
      </c>
      <c r="J304" s="22">
        <f t="shared" si="28"/>
        <v>120396.99071937213</v>
      </c>
    </row>
    <row r="305" spans="1:10" ht="14.25">
      <c r="A305" s="19">
        <v>296</v>
      </c>
      <c r="B305" s="20">
        <f t="shared" si="29"/>
        <v>49157</v>
      </c>
      <c r="C305" s="21"/>
      <c r="D305" s="22">
        <f t="shared" si="24"/>
      </c>
      <c r="E305" s="22"/>
      <c r="F305" s="22">
        <f t="shared" si="25"/>
      </c>
      <c r="G305" s="22">
        <f t="shared" si="26"/>
        <v>0</v>
      </c>
      <c r="H305" s="22">
        <f t="shared" si="27"/>
        <v>0</v>
      </c>
      <c r="I305" s="22">
        <f>SUM($E$10:E305,$F$10:F305,$H$10:H305)</f>
        <v>6161.71573275287</v>
      </c>
      <c r="J305" s="22">
        <f t="shared" si="28"/>
        <v>120396.99071937213</v>
      </c>
    </row>
    <row r="306" spans="1:10" ht="14.25">
      <c r="A306" s="19">
        <v>297</v>
      </c>
      <c r="B306" s="20">
        <f t="shared" si="29"/>
        <v>49188</v>
      </c>
      <c r="C306" s="21"/>
      <c r="D306" s="22">
        <f t="shared" si="24"/>
      </c>
      <c r="E306" s="22"/>
      <c r="F306" s="22">
        <f t="shared" si="25"/>
      </c>
      <c r="G306" s="22">
        <f t="shared" si="26"/>
        <v>0</v>
      </c>
      <c r="H306" s="22">
        <f t="shared" si="27"/>
        <v>0</v>
      </c>
      <c r="I306" s="22">
        <f>SUM($E$10:E306,$F$10:F306,$H$10:H306)</f>
        <v>6161.71573275287</v>
      </c>
      <c r="J306" s="22">
        <f t="shared" si="28"/>
        <v>120396.99071937213</v>
      </c>
    </row>
    <row r="307" spans="1:10" ht="14.25">
      <c r="A307" s="19">
        <v>298</v>
      </c>
      <c r="B307" s="20">
        <f t="shared" si="29"/>
        <v>49218</v>
      </c>
      <c r="C307" s="21"/>
      <c r="D307" s="22">
        <f t="shared" si="24"/>
      </c>
      <c r="E307" s="22"/>
      <c r="F307" s="22">
        <f t="shared" si="25"/>
      </c>
      <c r="G307" s="22">
        <f t="shared" si="26"/>
        <v>0</v>
      </c>
      <c r="H307" s="22">
        <f t="shared" si="27"/>
        <v>0</v>
      </c>
      <c r="I307" s="22">
        <f>SUM($E$10:E307,$F$10:F307,$H$10:H307)</f>
        <v>6161.71573275287</v>
      </c>
      <c r="J307" s="22">
        <f t="shared" si="28"/>
        <v>120396.99071937213</v>
      </c>
    </row>
    <row r="308" spans="1:10" ht="14.25">
      <c r="A308" s="19">
        <v>299</v>
      </c>
      <c r="B308" s="20">
        <f t="shared" si="29"/>
        <v>49249</v>
      </c>
      <c r="C308" s="21"/>
      <c r="D308" s="22">
        <f t="shared" si="24"/>
      </c>
      <c r="E308" s="22"/>
      <c r="F308" s="22">
        <f t="shared" si="25"/>
      </c>
      <c r="G308" s="22">
        <f t="shared" si="26"/>
        <v>0</v>
      </c>
      <c r="H308" s="22">
        <f t="shared" si="27"/>
        <v>0</v>
      </c>
      <c r="I308" s="22">
        <f>SUM($E$10:E308,$F$10:F308,$H$10:H308)</f>
        <v>6161.71573275287</v>
      </c>
      <c r="J308" s="22">
        <f t="shared" si="28"/>
        <v>120396.99071937213</v>
      </c>
    </row>
    <row r="309" spans="1:10" ht="14.25">
      <c r="A309" s="19">
        <v>300</v>
      </c>
      <c r="B309" s="20">
        <f t="shared" si="29"/>
        <v>49279</v>
      </c>
      <c r="C309" s="21"/>
      <c r="D309" s="22">
        <f t="shared" si="24"/>
      </c>
      <c r="E309" s="22"/>
      <c r="F309" s="22">
        <f t="shared" si="25"/>
      </c>
      <c r="G309" s="22">
        <f t="shared" si="26"/>
        <v>0</v>
      </c>
      <c r="H309" s="22">
        <f t="shared" si="27"/>
        <v>0</v>
      </c>
      <c r="I309" s="22">
        <f>SUM($E$10:E309,$F$10:F309,$H$10:H309)</f>
        <v>6161.71573275287</v>
      </c>
      <c r="J309" s="22">
        <f t="shared" si="28"/>
        <v>120396.99071937213</v>
      </c>
    </row>
    <row r="310" spans="1:10" ht="14.25">
      <c r="A310" s="19">
        <v>301</v>
      </c>
      <c r="B310" s="20">
        <f t="shared" si="29"/>
        <v>49310</v>
      </c>
      <c r="C310" s="21"/>
      <c r="D310" s="22">
        <f t="shared" si="24"/>
      </c>
      <c r="E310" s="22"/>
      <c r="F310" s="22">
        <f t="shared" si="25"/>
      </c>
      <c r="G310" s="22">
        <f t="shared" si="26"/>
        <v>0</v>
      </c>
      <c r="H310" s="22">
        <f t="shared" si="27"/>
        <v>0</v>
      </c>
      <c r="I310" s="22">
        <f>SUM($E$10:E310,$F$10:F310,$H$10:H310)</f>
        <v>6161.71573275287</v>
      </c>
      <c r="J310" s="22">
        <f t="shared" si="28"/>
        <v>120396.99071937213</v>
      </c>
    </row>
    <row r="311" spans="1:10" ht="14.25">
      <c r="A311" s="19">
        <v>302</v>
      </c>
      <c r="B311" s="20">
        <f t="shared" si="29"/>
        <v>49341</v>
      </c>
      <c r="C311" s="21"/>
      <c r="D311" s="22">
        <f t="shared" si="24"/>
      </c>
      <c r="E311" s="22"/>
      <c r="F311" s="22">
        <f t="shared" si="25"/>
      </c>
      <c r="G311" s="22">
        <f t="shared" si="26"/>
        <v>0</v>
      </c>
      <c r="H311" s="22">
        <f t="shared" si="27"/>
        <v>0</v>
      </c>
      <c r="I311" s="22">
        <f>SUM($E$10:E311,$F$10:F311,$H$10:H311)</f>
        <v>6161.71573275287</v>
      </c>
      <c r="J311" s="22">
        <f t="shared" si="28"/>
        <v>120396.99071937213</v>
      </c>
    </row>
    <row r="312" spans="1:10" ht="14.25">
      <c r="A312" s="19">
        <v>303</v>
      </c>
      <c r="B312" s="20">
        <f t="shared" si="29"/>
        <v>49369</v>
      </c>
      <c r="C312" s="21"/>
      <c r="D312" s="22">
        <f t="shared" si="24"/>
      </c>
      <c r="E312" s="22"/>
      <c r="F312" s="22">
        <f t="shared" si="25"/>
      </c>
      <c r="G312" s="22">
        <f t="shared" si="26"/>
        <v>0</v>
      </c>
      <c r="H312" s="22">
        <f t="shared" si="27"/>
        <v>0</v>
      </c>
      <c r="I312" s="22">
        <f>SUM($E$10:E312,$F$10:F312,$H$10:H312)</f>
        <v>6161.71573275287</v>
      </c>
      <c r="J312" s="22">
        <f t="shared" si="28"/>
        <v>120396.99071937213</v>
      </c>
    </row>
    <row r="313" spans="1:10" ht="14.25">
      <c r="A313" s="19">
        <v>304</v>
      </c>
      <c r="B313" s="20">
        <f t="shared" si="29"/>
        <v>49400</v>
      </c>
      <c r="C313" s="21"/>
      <c r="D313" s="22">
        <f t="shared" si="24"/>
      </c>
      <c r="E313" s="22"/>
      <c r="F313" s="22">
        <f t="shared" si="25"/>
      </c>
      <c r="G313" s="22">
        <f t="shared" si="26"/>
        <v>0</v>
      </c>
      <c r="H313" s="22">
        <f t="shared" si="27"/>
        <v>0</v>
      </c>
      <c r="I313" s="22">
        <f>SUM($E$10:E313,$F$10:F313,$H$10:H313)</f>
        <v>6161.71573275287</v>
      </c>
      <c r="J313" s="22">
        <f t="shared" si="28"/>
        <v>120396.99071937213</v>
      </c>
    </row>
    <row r="314" spans="1:10" ht="14.25">
      <c r="A314" s="19">
        <v>305</v>
      </c>
      <c r="B314" s="20">
        <f t="shared" si="29"/>
        <v>49430</v>
      </c>
      <c r="C314" s="21"/>
      <c r="D314" s="22">
        <f t="shared" si="24"/>
      </c>
      <c r="E314" s="22"/>
      <c r="F314" s="22">
        <f t="shared" si="25"/>
      </c>
      <c r="G314" s="22">
        <f t="shared" si="26"/>
        <v>0</v>
      </c>
      <c r="H314" s="22">
        <f t="shared" si="27"/>
        <v>0</v>
      </c>
      <c r="I314" s="22">
        <f>SUM($E$10:E314,$F$10:F314,$H$10:H314)</f>
        <v>6161.71573275287</v>
      </c>
      <c r="J314" s="22">
        <f t="shared" si="28"/>
        <v>120396.99071937213</v>
      </c>
    </row>
    <row r="315" spans="1:10" ht="14.25">
      <c r="A315" s="19">
        <v>306</v>
      </c>
      <c r="B315" s="20">
        <f t="shared" si="29"/>
        <v>49461</v>
      </c>
      <c r="C315" s="21"/>
      <c r="D315" s="22">
        <f t="shared" si="24"/>
      </c>
      <c r="E315" s="22"/>
      <c r="F315" s="22">
        <f t="shared" si="25"/>
      </c>
      <c r="G315" s="22">
        <f t="shared" si="26"/>
        <v>0</v>
      </c>
      <c r="H315" s="22">
        <f t="shared" si="27"/>
        <v>0</v>
      </c>
      <c r="I315" s="22">
        <f>SUM($E$10:E315,$F$10:F315,$H$10:H315)</f>
        <v>6161.71573275287</v>
      </c>
      <c r="J315" s="22">
        <f t="shared" si="28"/>
        <v>120396.99071937213</v>
      </c>
    </row>
    <row r="316" spans="1:10" ht="14.25">
      <c r="A316" s="19">
        <v>307</v>
      </c>
      <c r="B316" s="20">
        <f t="shared" si="29"/>
        <v>49491</v>
      </c>
      <c r="C316" s="21"/>
      <c r="D316" s="22">
        <f t="shared" si="24"/>
      </c>
      <c r="E316" s="22"/>
      <c r="F316" s="22">
        <f t="shared" si="25"/>
      </c>
      <c r="G316" s="22">
        <f t="shared" si="26"/>
        <v>0</v>
      </c>
      <c r="H316" s="22">
        <f t="shared" si="27"/>
        <v>0</v>
      </c>
      <c r="I316" s="22">
        <f>SUM($E$10:E316,$F$10:F316,$H$10:H316)</f>
        <v>6161.71573275287</v>
      </c>
      <c r="J316" s="22">
        <f t="shared" si="28"/>
        <v>120396.99071937213</v>
      </c>
    </row>
    <row r="317" spans="1:10" ht="14.25">
      <c r="A317" s="19">
        <v>308</v>
      </c>
      <c r="B317" s="20">
        <f t="shared" si="29"/>
        <v>49522</v>
      </c>
      <c r="C317" s="21"/>
      <c r="D317" s="22">
        <f t="shared" si="24"/>
      </c>
      <c r="E317" s="22"/>
      <c r="F317" s="22">
        <f t="shared" si="25"/>
      </c>
      <c r="G317" s="22">
        <f t="shared" si="26"/>
        <v>0</v>
      </c>
      <c r="H317" s="22">
        <f t="shared" si="27"/>
        <v>0</v>
      </c>
      <c r="I317" s="22">
        <f>SUM($E$10:E317,$F$10:F317,$H$10:H317)</f>
        <v>6161.71573275287</v>
      </c>
      <c r="J317" s="22">
        <f t="shared" si="28"/>
        <v>120396.99071937213</v>
      </c>
    </row>
    <row r="318" spans="1:10" ht="14.25">
      <c r="A318" s="19">
        <v>309</v>
      </c>
      <c r="B318" s="20">
        <f t="shared" si="29"/>
        <v>49553</v>
      </c>
      <c r="C318" s="21"/>
      <c r="D318" s="22">
        <f t="shared" si="24"/>
      </c>
      <c r="E318" s="22"/>
      <c r="F318" s="22">
        <f t="shared" si="25"/>
      </c>
      <c r="G318" s="22">
        <f t="shared" si="26"/>
        <v>0</v>
      </c>
      <c r="H318" s="22">
        <f t="shared" si="27"/>
        <v>0</v>
      </c>
      <c r="I318" s="22">
        <f>SUM($E$10:E318,$F$10:F318,$H$10:H318)</f>
        <v>6161.71573275287</v>
      </c>
      <c r="J318" s="22">
        <f t="shared" si="28"/>
        <v>120396.99071937213</v>
      </c>
    </row>
    <row r="319" spans="1:10" ht="14.25">
      <c r="A319" s="19">
        <v>310</v>
      </c>
      <c r="B319" s="20">
        <f t="shared" si="29"/>
        <v>49583</v>
      </c>
      <c r="C319" s="21"/>
      <c r="D319" s="22">
        <f t="shared" si="24"/>
      </c>
      <c r="E319" s="22"/>
      <c r="F319" s="22">
        <f t="shared" si="25"/>
      </c>
      <c r="G319" s="22">
        <f t="shared" si="26"/>
        <v>0</v>
      </c>
      <c r="H319" s="22">
        <f t="shared" si="27"/>
        <v>0</v>
      </c>
      <c r="I319" s="22">
        <f>SUM($E$10:E319,$F$10:F319,$H$10:H319)</f>
        <v>6161.71573275287</v>
      </c>
      <c r="J319" s="22">
        <f t="shared" si="28"/>
        <v>120396.99071937213</v>
      </c>
    </row>
    <row r="320" spans="1:10" ht="14.25">
      <c r="A320" s="19">
        <v>311</v>
      </c>
      <c r="B320" s="20">
        <f t="shared" si="29"/>
        <v>49614</v>
      </c>
      <c r="C320" s="21"/>
      <c r="D320" s="22">
        <f t="shared" si="24"/>
      </c>
      <c r="E320" s="22"/>
      <c r="F320" s="22">
        <f t="shared" si="25"/>
      </c>
      <c r="G320" s="22">
        <f t="shared" si="26"/>
        <v>0</v>
      </c>
      <c r="H320" s="22">
        <f t="shared" si="27"/>
        <v>0</v>
      </c>
      <c r="I320" s="22">
        <f>SUM($E$10:E320,$F$10:F320,$H$10:H320)</f>
        <v>6161.71573275287</v>
      </c>
      <c r="J320" s="22">
        <f t="shared" si="28"/>
        <v>120396.99071937213</v>
      </c>
    </row>
    <row r="321" spans="1:10" ht="14.25">
      <c r="A321" s="19">
        <v>312</v>
      </c>
      <c r="B321" s="20">
        <f t="shared" si="29"/>
        <v>49644</v>
      </c>
      <c r="C321" s="21"/>
      <c r="D321" s="22">
        <f t="shared" si="24"/>
      </c>
      <c r="E321" s="22"/>
      <c r="F321" s="22">
        <f t="shared" si="25"/>
      </c>
      <c r="G321" s="22">
        <f t="shared" si="26"/>
        <v>0</v>
      </c>
      <c r="H321" s="22">
        <f t="shared" si="27"/>
        <v>0</v>
      </c>
      <c r="I321" s="22">
        <f>SUM($E$10:E321,$F$10:F321,$H$10:H321)</f>
        <v>6161.71573275287</v>
      </c>
      <c r="J321" s="22">
        <f t="shared" si="28"/>
        <v>120396.99071937213</v>
      </c>
    </row>
    <row r="322" spans="1:10" ht="14.25">
      <c r="A322" s="19">
        <v>313</v>
      </c>
      <c r="B322" s="20">
        <f t="shared" si="29"/>
        <v>49675</v>
      </c>
      <c r="C322" s="21"/>
      <c r="D322" s="22">
        <f t="shared" si="24"/>
      </c>
      <c r="E322" s="22"/>
      <c r="F322" s="22">
        <f t="shared" si="25"/>
      </c>
      <c r="G322" s="22">
        <f t="shared" si="26"/>
        <v>0</v>
      </c>
      <c r="H322" s="22">
        <f t="shared" si="27"/>
        <v>0</v>
      </c>
      <c r="I322" s="22">
        <f>SUM($E$10:E322,$F$10:F322,$H$10:H322)</f>
        <v>6161.71573275287</v>
      </c>
      <c r="J322" s="22">
        <f t="shared" si="28"/>
        <v>120396.99071937213</v>
      </c>
    </row>
    <row r="323" spans="1:10" ht="14.25">
      <c r="A323" s="19">
        <v>314</v>
      </c>
      <c r="B323" s="20">
        <f t="shared" si="29"/>
        <v>49706</v>
      </c>
      <c r="C323" s="21"/>
      <c r="D323" s="22">
        <f t="shared" si="24"/>
      </c>
      <c r="E323" s="22"/>
      <c r="F323" s="22">
        <f t="shared" si="25"/>
      </c>
      <c r="G323" s="22">
        <f t="shared" si="26"/>
        <v>0</v>
      </c>
      <c r="H323" s="22">
        <f t="shared" si="27"/>
        <v>0</v>
      </c>
      <c r="I323" s="22">
        <f>SUM($E$10:E323,$F$10:F323,$H$10:H323)</f>
        <v>6161.71573275287</v>
      </c>
      <c r="J323" s="22">
        <f t="shared" si="28"/>
        <v>120396.99071937213</v>
      </c>
    </row>
    <row r="324" spans="1:10" ht="14.25">
      <c r="A324" s="19">
        <v>315</v>
      </c>
      <c r="B324" s="20">
        <f t="shared" si="29"/>
        <v>49735</v>
      </c>
      <c r="C324" s="21"/>
      <c r="D324" s="22">
        <f t="shared" si="24"/>
      </c>
      <c r="E324" s="22"/>
      <c r="F324" s="22">
        <f t="shared" si="25"/>
      </c>
      <c r="G324" s="22">
        <f t="shared" si="26"/>
        <v>0</v>
      </c>
      <c r="H324" s="22">
        <f t="shared" si="27"/>
        <v>0</v>
      </c>
      <c r="I324" s="22">
        <f>SUM($E$10:E324,$F$10:F324,$H$10:H324)</f>
        <v>6161.71573275287</v>
      </c>
      <c r="J324" s="22">
        <f t="shared" si="28"/>
        <v>120396.99071937213</v>
      </c>
    </row>
    <row r="325" spans="1:10" ht="14.25">
      <c r="A325" s="19">
        <v>316</v>
      </c>
      <c r="B325" s="20">
        <f t="shared" si="29"/>
        <v>49766</v>
      </c>
      <c r="C325" s="21"/>
      <c r="D325" s="22">
        <f t="shared" si="24"/>
      </c>
      <c r="E325" s="22"/>
      <c r="F325" s="22">
        <f t="shared" si="25"/>
      </c>
      <c r="G325" s="22">
        <f t="shared" si="26"/>
        <v>0</v>
      </c>
      <c r="H325" s="22">
        <f t="shared" si="27"/>
        <v>0</v>
      </c>
      <c r="I325" s="22">
        <f>SUM($E$10:E325,$F$10:F325,$H$10:H325)</f>
        <v>6161.71573275287</v>
      </c>
      <c r="J325" s="22">
        <f t="shared" si="28"/>
        <v>120396.99071937213</v>
      </c>
    </row>
    <row r="326" spans="1:10" ht="14.25">
      <c r="A326" s="19">
        <v>317</v>
      </c>
      <c r="B326" s="20">
        <f t="shared" si="29"/>
        <v>49796</v>
      </c>
      <c r="C326" s="21"/>
      <c r="D326" s="22">
        <f t="shared" si="24"/>
      </c>
      <c r="E326" s="22"/>
      <c r="F326" s="22">
        <f t="shared" si="25"/>
      </c>
      <c r="G326" s="22">
        <f t="shared" si="26"/>
        <v>0</v>
      </c>
      <c r="H326" s="22">
        <f t="shared" si="27"/>
        <v>0</v>
      </c>
      <c r="I326" s="22">
        <f>SUM($E$10:E326,$F$10:F326,$H$10:H326)</f>
        <v>6161.71573275287</v>
      </c>
      <c r="J326" s="22">
        <f t="shared" si="28"/>
        <v>120396.99071937213</v>
      </c>
    </row>
    <row r="327" spans="1:10" ht="14.25">
      <c r="A327" s="19">
        <v>318</v>
      </c>
      <c r="B327" s="20">
        <f t="shared" si="29"/>
        <v>49827</v>
      </c>
      <c r="C327" s="21"/>
      <c r="D327" s="22">
        <f t="shared" si="24"/>
      </c>
      <c r="E327" s="22"/>
      <c r="F327" s="22">
        <f t="shared" si="25"/>
      </c>
      <c r="G327" s="22">
        <f t="shared" si="26"/>
        <v>0</v>
      </c>
      <c r="H327" s="22">
        <f t="shared" si="27"/>
        <v>0</v>
      </c>
      <c r="I327" s="22">
        <f>SUM($E$10:E327,$F$10:F327,$H$10:H327)</f>
        <v>6161.71573275287</v>
      </c>
      <c r="J327" s="22">
        <f t="shared" si="28"/>
        <v>120396.99071937213</v>
      </c>
    </row>
    <row r="328" spans="1:10" ht="14.25">
      <c r="A328" s="19">
        <v>319</v>
      </c>
      <c r="B328" s="20">
        <f t="shared" si="29"/>
        <v>49857</v>
      </c>
      <c r="C328" s="21"/>
      <c r="D328" s="22">
        <f t="shared" si="24"/>
      </c>
      <c r="E328" s="22"/>
      <c r="F328" s="22">
        <f t="shared" si="25"/>
      </c>
      <c r="G328" s="22">
        <f t="shared" si="26"/>
        <v>0</v>
      </c>
      <c r="H328" s="22">
        <f t="shared" si="27"/>
        <v>0</v>
      </c>
      <c r="I328" s="22">
        <f>SUM($E$10:E328,$F$10:F328,$H$10:H328)</f>
        <v>6161.71573275287</v>
      </c>
      <c r="J328" s="22">
        <f t="shared" si="28"/>
        <v>120396.99071937213</v>
      </c>
    </row>
    <row r="329" spans="1:10" ht="14.25">
      <c r="A329" s="19">
        <v>320</v>
      </c>
      <c r="B329" s="20">
        <f t="shared" si="29"/>
        <v>49888</v>
      </c>
      <c r="C329" s="21"/>
      <c r="D329" s="22">
        <f t="shared" si="24"/>
      </c>
      <c r="E329" s="22"/>
      <c r="F329" s="22">
        <f t="shared" si="25"/>
      </c>
      <c r="G329" s="22">
        <f t="shared" si="26"/>
        <v>0</v>
      </c>
      <c r="H329" s="22">
        <f t="shared" si="27"/>
        <v>0</v>
      </c>
      <c r="I329" s="22">
        <f>SUM($E$10:E329,$F$10:F329,$H$10:H329)</f>
        <v>6161.71573275287</v>
      </c>
      <c r="J329" s="22">
        <f t="shared" si="28"/>
        <v>120396.99071937213</v>
      </c>
    </row>
    <row r="330" spans="1:10" ht="14.25">
      <c r="A330" s="19">
        <v>321</v>
      </c>
      <c r="B330" s="20">
        <f t="shared" si="29"/>
        <v>49919</v>
      </c>
      <c r="C330" s="21"/>
      <c r="D330" s="22">
        <f>IF(C330="","",PMT(C330/12,$B$4-A330+1,-J329))</f>
      </c>
      <c r="E330" s="22"/>
      <c r="F330" s="22">
        <f aca="true" t="shared" si="30" ref="F330:F359">IF(C330="","",D330-H330)</f>
      </c>
      <c r="G330" s="22">
        <f aca="true" t="shared" si="31" ref="G330:G360">SUM(E330:F330)</f>
        <v>0</v>
      </c>
      <c r="H330" s="22">
        <f aca="true" t="shared" si="32" ref="H330:H359">J329*C330/12</f>
        <v>0</v>
      </c>
      <c r="I330" s="22">
        <f>SUM($E$10:E330,$F$10:F330,$H$10:H330)</f>
        <v>6161.71573275287</v>
      </c>
      <c r="J330" s="22">
        <f aca="true" t="shared" si="33" ref="J330:J359">J329-SUM(E330:F330)</f>
        <v>120396.99071937213</v>
      </c>
    </row>
    <row r="331" spans="1:10" ht="14.25">
      <c r="A331" s="19">
        <v>322</v>
      </c>
      <c r="B331" s="20">
        <f aca="true" t="shared" si="34" ref="B331:B359">DATE(YEAR(B330),MONTH(B330)+1,DAY(B330))</f>
        <v>49949</v>
      </c>
      <c r="C331" s="21"/>
      <c r="D331" s="22">
        <f>IF(C331="","",PMT(C331/12,$B$4-A331+1,-J330))</f>
      </c>
      <c r="E331" s="22"/>
      <c r="F331" s="22">
        <f t="shared" si="30"/>
      </c>
      <c r="G331" s="22">
        <f t="shared" si="31"/>
        <v>0</v>
      </c>
      <c r="H331" s="22">
        <f t="shared" si="32"/>
        <v>0</v>
      </c>
      <c r="I331" s="22">
        <f>SUM($E$10:E331,$F$10:F331,$H$10:H331)</f>
        <v>6161.71573275287</v>
      </c>
      <c r="J331" s="22">
        <f t="shared" si="33"/>
        <v>120396.99071937213</v>
      </c>
    </row>
    <row r="332" spans="1:10" ht="14.25">
      <c r="A332" s="19">
        <v>323</v>
      </c>
      <c r="B332" s="20">
        <f t="shared" si="34"/>
        <v>49980</v>
      </c>
      <c r="C332" s="21"/>
      <c r="D332" s="22">
        <f>IF(C332="","",PMT(C332/12,$B$4-A332+1,-J331))</f>
      </c>
      <c r="E332" s="22"/>
      <c r="F332" s="22">
        <f t="shared" si="30"/>
      </c>
      <c r="G332" s="22">
        <f t="shared" si="31"/>
        <v>0</v>
      </c>
      <c r="H332" s="22">
        <f t="shared" si="32"/>
        <v>0</v>
      </c>
      <c r="I332" s="22">
        <f>SUM($E$10:E332,$F$10:F332,$H$10:H332)</f>
        <v>6161.71573275287</v>
      </c>
      <c r="J332" s="22">
        <f t="shared" si="33"/>
        <v>120396.99071937213</v>
      </c>
    </row>
    <row r="333" spans="1:10" ht="14.25">
      <c r="A333" s="19">
        <v>324</v>
      </c>
      <c r="B333" s="20">
        <f t="shared" si="34"/>
        <v>50010</v>
      </c>
      <c r="C333" s="21"/>
      <c r="D333" s="22">
        <f>IF(C333="","",PMT(C333/12,$B$4-A333+1,-J332))</f>
      </c>
      <c r="E333" s="22"/>
      <c r="F333" s="22">
        <f t="shared" si="30"/>
      </c>
      <c r="G333" s="22">
        <f t="shared" si="31"/>
        <v>0</v>
      </c>
      <c r="H333" s="22">
        <f t="shared" si="32"/>
        <v>0</v>
      </c>
      <c r="I333" s="22">
        <f>SUM($E$10:E333,$F$10:F333,$H$10:H333)</f>
        <v>6161.71573275287</v>
      </c>
      <c r="J333" s="22">
        <f t="shared" si="33"/>
        <v>120396.99071937213</v>
      </c>
    </row>
    <row r="334" spans="1:10" ht="14.25">
      <c r="A334" s="19">
        <v>325</v>
      </c>
      <c r="B334" s="20">
        <f t="shared" si="34"/>
        <v>50041</v>
      </c>
      <c r="C334" s="21"/>
      <c r="D334" s="22">
        <f>IF(C334="","",PMT(C334/12,$B$4-A334+1,-J333))</f>
      </c>
      <c r="E334" s="22"/>
      <c r="F334" s="22">
        <f t="shared" si="30"/>
      </c>
      <c r="G334" s="22">
        <f t="shared" si="31"/>
        <v>0</v>
      </c>
      <c r="H334" s="22">
        <f t="shared" si="32"/>
        <v>0</v>
      </c>
      <c r="I334" s="22">
        <f>SUM($E$10:E334,$F$10:F334,$H$10:H334)</f>
        <v>6161.71573275287</v>
      </c>
      <c r="J334" s="22">
        <f t="shared" si="33"/>
        <v>120396.99071937213</v>
      </c>
    </row>
    <row r="335" spans="1:10" ht="14.25">
      <c r="A335" s="19">
        <v>326</v>
      </c>
      <c r="B335" s="20">
        <f t="shared" si="34"/>
        <v>50072</v>
      </c>
      <c r="C335" s="21"/>
      <c r="D335" s="22">
        <f>IF(C335="","",PMT(C335/12,$B$4-A335+1,-J334))</f>
      </c>
      <c r="E335" s="22"/>
      <c r="F335" s="22">
        <f t="shared" si="30"/>
      </c>
      <c r="G335" s="22">
        <f t="shared" si="31"/>
        <v>0</v>
      </c>
      <c r="H335" s="22">
        <f t="shared" si="32"/>
        <v>0</v>
      </c>
      <c r="I335" s="22">
        <f>SUM($E$10:E335,$F$10:F335,$H$10:H335)</f>
        <v>6161.71573275287</v>
      </c>
      <c r="J335" s="22">
        <f t="shared" si="33"/>
        <v>120396.99071937213</v>
      </c>
    </row>
    <row r="336" spans="1:10" ht="14.25">
      <c r="A336" s="19">
        <v>327</v>
      </c>
      <c r="B336" s="20">
        <f t="shared" si="34"/>
        <v>50100</v>
      </c>
      <c r="C336" s="21"/>
      <c r="D336" s="22">
        <f>IF(C336="","",PMT(C336/12,$B$4-A336+1,-J335))</f>
      </c>
      <c r="E336" s="22"/>
      <c r="F336" s="22">
        <f t="shared" si="30"/>
      </c>
      <c r="G336" s="22">
        <f t="shared" si="31"/>
        <v>0</v>
      </c>
      <c r="H336" s="22">
        <f t="shared" si="32"/>
        <v>0</v>
      </c>
      <c r="I336" s="22">
        <f>SUM($E$10:E336,$F$10:F336,$H$10:H336)</f>
        <v>6161.71573275287</v>
      </c>
      <c r="J336" s="22">
        <f t="shared" si="33"/>
        <v>120396.99071937213</v>
      </c>
    </row>
    <row r="337" spans="1:10" ht="14.25">
      <c r="A337" s="19">
        <v>328</v>
      </c>
      <c r="B337" s="20">
        <f t="shared" si="34"/>
        <v>50131</v>
      </c>
      <c r="C337" s="21"/>
      <c r="D337" s="22">
        <f>IF(C337="","",PMT(C337/12,$B$4-A337+1,-J336))</f>
      </c>
      <c r="E337" s="22"/>
      <c r="F337" s="22">
        <f t="shared" si="30"/>
      </c>
      <c r="G337" s="22">
        <f t="shared" si="31"/>
        <v>0</v>
      </c>
      <c r="H337" s="22">
        <f t="shared" si="32"/>
        <v>0</v>
      </c>
      <c r="I337" s="22">
        <f>SUM($E$10:E337,$F$10:F337,$H$10:H337)</f>
        <v>6161.71573275287</v>
      </c>
      <c r="J337" s="22">
        <f t="shared" si="33"/>
        <v>120396.99071937213</v>
      </c>
    </row>
    <row r="338" spans="1:10" ht="14.25">
      <c r="A338" s="19">
        <v>329</v>
      </c>
      <c r="B338" s="20">
        <f t="shared" si="34"/>
        <v>50161</v>
      </c>
      <c r="C338" s="21"/>
      <c r="D338" s="22">
        <f>IF(C338="","",PMT(C338/12,$B$4-A338+1,-J337))</f>
      </c>
      <c r="E338" s="22"/>
      <c r="F338" s="22">
        <f t="shared" si="30"/>
      </c>
      <c r="G338" s="22">
        <f t="shared" si="31"/>
        <v>0</v>
      </c>
      <c r="H338" s="22">
        <f t="shared" si="32"/>
        <v>0</v>
      </c>
      <c r="I338" s="22">
        <f>SUM($E$10:E338,$F$10:F338,$H$10:H338)</f>
        <v>6161.71573275287</v>
      </c>
      <c r="J338" s="22">
        <f t="shared" si="33"/>
        <v>120396.99071937213</v>
      </c>
    </row>
    <row r="339" spans="1:10" ht="14.25">
      <c r="A339" s="19">
        <v>330</v>
      </c>
      <c r="B339" s="20">
        <f t="shared" si="34"/>
        <v>50192</v>
      </c>
      <c r="C339" s="21"/>
      <c r="D339" s="22">
        <f>IF(C339="","",PMT(C339/12,$B$4-A339+1,-J338))</f>
      </c>
      <c r="E339" s="22"/>
      <c r="F339" s="22">
        <f t="shared" si="30"/>
      </c>
      <c r="G339" s="22">
        <f t="shared" si="31"/>
        <v>0</v>
      </c>
      <c r="H339" s="22">
        <f t="shared" si="32"/>
        <v>0</v>
      </c>
      <c r="I339" s="22">
        <f>SUM($E$10:E339,$F$10:F339,$H$10:H339)</f>
        <v>6161.71573275287</v>
      </c>
      <c r="J339" s="22">
        <f t="shared" si="33"/>
        <v>120396.99071937213</v>
      </c>
    </row>
    <row r="340" spans="1:10" ht="14.25">
      <c r="A340" s="19">
        <v>331</v>
      </c>
      <c r="B340" s="20">
        <f t="shared" si="34"/>
        <v>50222</v>
      </c>
      <c r="C340" s="21"/>
      <c r="D340" s="22">
        <f>IF(C340="","",PMT(C340/12,$B$4-A340+1,-J339))</f>
      </c>
      <c r="E340" s="22"/>
      <c r="F340" s="22">
        <f t="shared" si="30"/>
      </c>
      <c r="G340" s="22">
        <f t="shared" si="31"/>
        <v>0</v>
      </c>
      <c r="H340" s="22">
        <f t="shared" si="32"/>
        <v>0</v>
      </c>
      <c r="I340" s="22">
        <f>SUM($E$10:E340,$F$10:F340,$H$10:H340)</f>
        <v>6161.71573275287</v>
      </c>
      <c r="J340" s="22">
        <f t="shared" si="33"/>
        <v>120396.99071937213</v>
      </c>
    </row>
    <row r="341" spans="1:10" ht="14.25">
      <c r="A341" s="19">
        <v>332</v>
      </c>
      <c r="B341" s="20">
        <f t="shared" si="34"/>
        <v>50253</v>
      </c>
      <c r="C341" s="21"/>
      <c r="D341" s="22">
        <f>IF(C341="","",PMT(C341/12,$B$4-A341+1,-J340))</f>
      </c>
      <c r="E341" s="22"/>
      <c r="F341" s="22">
        <f t="shared" si="30"/>
      </c>
      <c r="G341" s="22">
        <f t="shared" si="31"/>
        <v>0</v>
      </c>
      <c r="H341" s="22">
        <f t="shared" si="32"/>
        <v>0</v>
      </c>
      <c r="I341" s="22">
        <f>SUM($E$10:E341,$F$10:F341,$H$10:H341)</f>
        <v>6161.71573275287</v>
      </c>
      <c r="J341" s="22">
        <f t="shared" si="33"/>
        <v>120396.99071937213</v>
      </c>
    </row>
    <row r="342" spans="1:10" ht="14.25">
      <c r="A342" s="19">
        <v>333</v>
      </c>
      <c r="B342" s="20">
        <f t="shared" si="34"/>
        <v>50284</v>
      </c>
      <c r="C342" s="21"/>
      <c r="D342" s="22">
        <f>IF(C342="","",PMT(C342/12,$B$4-A342+1,-J341))</f>
      </c>
      <c r="E342" s="22"/>
      <c r="F342" s="22">
        <f t="shared" si="30"/>
      </c>
      <c r="G342" s="22">
        <f t="shared" si="31"/>
        <v>0</v>
      </c>
      <c r="H342" s="22">
        <f t="shared" si="32"/>
        <v>0</v>
      </c>
      <c r="I342" s="22">
        <f>SUM($E$10:E342,$F$10:F342,$H$10:H342)</f>
        <v>6161.71573275287</v>
      </c>
      <c r="J342" s="22">
        <f t="shared" si="33"/>
        <v>120396.99071937213</v>
      </c>
    </row>
    <row r="343" spans="1:10" ht="14.25">
      <c r="A343" s="19">
        <v>334</v>
      </c>
      <c r="B343" s="20">
        <f t="shared" si="34"/>
        <v>50314</v>
      </c>
      <c r="C343" s="21"/>
      <c r="D343" s="22">
        <f>IF(C343="","",PMT(C343/12,$B$4-A343+1,-J342))</f>
      </c>
      <c r="E343" s="22"/>
      <c r="F343" s="22">
        <f t="shared" si="30"/>
      </c>
      <c r="G343" s="22">
        <f t="shared" si="31"/>
        <v>0</v>
      </c>
      <c r="H343" s="22">
        <f t="shared" si="32"/>
        <v>0</v>
      </c>
      <c r="I343" s="22">
        <f>SUM($E$10:E343,$F$10:F343,$H$10:H343)</f>
        <v>6161.71573275287</v>
      </c>
      <c r="J343" s="22">
        <f t="shared" si="33"/>
        <v>120396.99071937213</v>
      </c>
    </row>
    <row r="344" spans="1:10" ht="14.25">
      <c r="A344" s="19">
        <v>335</v>
      </c>
      <c r="B344" s="20">
        <f t="shared" si="34"/>
        <v>50345</v>
      </c>
      <c r="C344" s="21"/>
      <c r="D344" s="22">
        <f>IF(C344="","",PMT(C344/12,$B$4-A344+1,-J343))</f>
      </c>
      <c r="E344" s="22"/>
      <c r="F344" s="22">
        <f t="shared" si="30"/>
      </c>
      <c r="G344" s="22">
        <f t="shared" si="31"/>
        <v>0</v>
      </c>
      <c r="H344" s="22">
        <f t="shared" si="32"/>
        <v>0</v>
      </c>
      <c r="I344" s="22">
        <f>SUM($E$10:E344,$F$10:F344,$H$10:H344)</f>
        <v>6161.71573275287</v>
      </c>
      <c r="J344" s="22">
        <f t="shared" si="33"/>
        <v>120396.99071937213</v>
      </c>
    </row>
    <row r="345" spans="1:10" ht="14.25">
      <c r="A345" s="19">
        <v>336</v>
      </c>
      <c r="B345" s="20">
        <f t="shared" si="34"/>
        <v>50375</v>
      </c>
      <c r="C345" s="21"/>
      <c r="D345" s="22">
        <f>IF(C345="","",PMT(C345/12,$B$4-A345+1,-J344))</f>
      </c>
      <c r="E345" s="22"/>
      <c r="F345" s="22">
        <f t="shared" si="30"/>
      </c>
      <c r="G345" s="22">
        <f t="shared" si="31"/>
        <v>0</v>
      </c>
      <c r="H345" s="22">
        <f t="shared" si="32"/>
        <v>0</v>
      </c>
      <c r="I345" s="22">
        <f>SUM($E$10:E345,$F$10:F345,$H$10:H345)</f>
        <v>6161.71573275287</v>
      </c>
      <c r="J345" s="22">
        <f t="shared" si="33"/>
        <v>120396.99071937213</v>
      </c>
    </row>
    <row r="346" spans="1:10" ht="14.25">
      <c r="A346" s="19">
        <v>337</v>
      </c>
      <c r="B346" s="20">
        <f t="shared" si="34"/>
        <v>50406</v>
      </c>
      <c r="C346" s="21"/>
      <c r="D346" s="22">
        <f>IF(C346="","",PMT(C346/12,$B$4-A346+1,-J345))</f>
      </c>
      <c r="E346" s="22"/>
      <c r="F346" s="22">
        <f t="shared" si="30"/>
      </c>
      <c r="G346" s="22">
        <f t="shared" si="31"/>
        <v>0</v>
      </c>
      <c r="H346" s="22">
        <f t="shared" si="32"/>
        <v>0</v>
      </c>
      <c r="I346" s="22">
        <f>SUM($E$10:E346,$F$10:F346,$H$10:H346)</f>
        <v>6161.71573275287</v>
      </c>
      <c r="J346" s="22">
        <f t="shared" si="33"/>
        <v>120396.99071937213</v>
      </c>
    </row>
    <row r="347" spans="1:10" ht="14.25">
      <c r="A347" s="19">
        <v>338</v>
      </c>
      <c r="B347" s="20">
        <f t="shared" si="34"/>
        <v>50437</v>
      </c>
      <c r="C347" s="21"/>
      <c r="D347" s="22">
        <f>IF(C347="","",PMT(C347/12,$B$4-A347+1,-J346))</f>
      </c>
      <c r="E347" s="22"/>
      <c r="F347" s="22">
        <f t="shared" si="30"/>
      </c>
      <c r="G347" s="22">
        <f t="shared" si="31"/>
        <v>0</v>
      </c>
      <c r="H347" s="22">
        <f t="shared" si="32"/>
        <v>0</v>
      </c>
      <c r="I347" s="22">
        <f>SUM($E$10:E347,$F$10:F347,$H$10:H347)</f>
        <v>6161.71573275287</v>
      </c>
      <c r="J347" s="22">
        <f t="shared" si="33"/>
        <v>120396.99071937213</v>
      </c>
    </row>
    <row r="348" spans="1:10" ht="14.25">
      <c r="A348" s="19">
        <v>339</v>
      </c>
      <c r="B348" s="20">
        <f t="shared" si="34"/>
        <v>50465</v>
      </c>
      <c r="C348" s="21"/>
      <c r="D348" s="22">
        <f>IF(C348="","",PMT(C348/12,$B$4-A348+1,-J347))</f>
      </c>
      <c r="E348" s="22"/>
      <c r="F348" s="22">
        <f t="shared" si="30"/>
      </c>
      <c r="G348" s="22">
        <f t="shared" si="31"/>
        <v>0</v>
      </c>
      <c r="H348" s="22">
        <f t="shared" si="32"/>
        <v>0</v>
      </c>
      <c r="I348" s="22">
        <f>SUM($E$10:E348,$F$10:F348,$H$10:H348)</f>
        <v>6161.71573275287</v>
      </c>
      <c r="J348" s="22">
        <f t="shared" si="33"/>
        <v>120396.99071937213</v>
      </c>
    </row>
    <row r="349" spans="1:10" ht="14.25">
      <c r="A349" s="19">
        <v>340</v>
      </c>
      <c r="B349" s="20">
        <f t="shared" si="34"/>
        <v>50496</v>
      </c>
      <c r="C349" s="21"/>
      <c r="D349" s="22">
        <f>IF(C349="","",PMT(C349/12,$B$4-A349+1,-J348))</f>
      </c>
      <c r="E349" s="22"/>
      <c r="F349" s="22">
        <f t="shared" si="30"/>
      </c>
      <c r="G349" s="22">
        <f t="shared" si="31"/>
        <v>0</v>
      </c>
      <c r="H349" s="22">
        <f t="shared" si="32"/>
        <v>0</v>
      </c>
      <c r="I349" s="22">
        <f>SUM($E$10:E349,$F$10:F349,$H$10:H349)</f>
        <v>6161.71573275287</v>
      </c>
      <c r="J349" s="22">
        <f t="shared" si="33"/>
        <v>120396.99071937213</v>
      </c>
    </row>
    <row r="350" spans="1:10" ht="14.25">
      <c r="A350" s="19">
        <v>341</v>
      </c>
      <c r="B350" s="20">
        <f t="shared" si="34"/>
        <v>50526</v>
      </c>
      <c r="C350" s="21"/>
      <c r="D350" s="22">
        <f>IF(C350="","",PMT(C350/12,$B$4-A350+1,-J349))</f>
      </c>
      <c r="E350" s="22"/>
      <c r="F350" s="22">
        <f t="shared" si="30"/>
      </c>
      <c r="G350" s="22">
        <f t="shared" si="31"/>
        <v>0</v>
      </c>
      <c r="H350" s="22">
        <f t="shared" si="32"/>
        <v>0</v>
      </c>
      <c r="I350" s="22">
        <f>SUM($E$10:E350,$F$10:F350,$H$10:H350)</f>
        <v>6161.71573275287</v>
      </c>
      <c r="J350" s="22">
        <f t="shared" si="33"/>
        <v>120396.99071937213</v>
      </c>
    </row>
    <row r="351" spans="1:10" ht="14.25">
      <c r="A351" s="19">
        <v>342</v>
      </c>
      <c r="B351" s="20">
        <f t="shared" si="34"/>
        <v>50557</v>
      </c>
      <c r="C351" s="21"/>
      <c r="D351" s="22">
        <f>IF(C351="","",PMT(C351/12,$B$4-A351+1,-J350))</f>
      </c>
      <c r="E351" s="22"/>
      <c r="F351" s="22">
        <f t="shared" si="30"/>
      </c>
      <c r="G351" s="22">
        <f t="shared" si="31"/>
        <v>0</v>
      </c>
      <c r="H351" s="22">
        <f t="shared" si="32"/>
        <v>0</v>
      </c>
      <c r="I351" s="22">
        <f>SUM($E$10:E351,$F$10:F351,$H$10:H351)</f>
        <v>6161.71573275287</v>
      </c>
      <c r="J351" s="22">
        <f t="shared" si="33"/>
        <v>120396.99071937213</v>
      </c>
    </row>
    <row r="352" spans="1:10" ht="14.25">
      <c r="A352" s="19">
        <v>343</v>
      </c>
      <c r="B352" s="20">
        <f t="shared" si="34"/>
        <v>50587</v>
      </c>
      <c r="C352" s="21"/>
      <c r="D352" s="22">
        <f>IF(C352="","",PMT(C352/12,$B$4-A352+1,-J351))</f>
      </c>
      <c r="E352" s="22"/>
      <c r="F352" s="22">
        <f t="shared" si="30"/>
      </c>
      <c r="G352" s="22">
        <f t="shared" si="31"/>
        <v>0</v>
      </c>
      <c r="H352" s="22">
        <f t="shared" si="32"/>
        <v>0</v>
      </c>
      <c r="I352" s="22">
        <f>SUM($E$10:E352,$F$10:F352,$H$10:H352)</f>
        <v>6161.71573275287</v>
      </c>
      <c r="J352" s="22">
        <f t="shared" si="33"/>
        <v>120396.99071937213</v>
      </c>
    </row>
    <row r="353" spans="1:10" ht="14.25">
      <c r="A353" s="19">
        <v>344</v>
      </c>
      <c r="B353" s="20">
        <f t="shared" si="34"/>
        <v>50618</v>
      </c>
      <c r="C353" s="21"/>
      <c r="D353" s="22">
        <f>IF(C353="","",PMT(C353/12,$B$4-A353+1,-J352))</f>
      </c>
      <c r="E353" s="22"/>
      <c r="F353" s="22">
        <f t="shared" si="30"/>
      </c>
      <c r="G353" s="22">
        <f t="shared" si="31"/>
        <v>0</v>
      </c>
      <c r="H353" s="22">
        <f t="shared" si="32"/>
        <v>0</v>
      </c>
      <c r="I353" s="22">
        <f>SUM($E$10:E353,$F$10:F353,$H$10:H353)</f>
        <v>6161.71573275287</v>
      </c>
      <c r="J353" s="22">
        <f t="shared" si="33"/>
        <v>120396.99071937213</v>
      </c>
    </row>
    <row r="354" spans="1:10" ht="14.25">
      <c r="A354" s="19">
        <v>345</v>
      </c>
      <c r="B354" s="20">
        <f t="shared" si="34"/>
        <v>50649</v>
      </c>
      <c r="C354" s="21"/>
      <c r="D354" s="22">
        <f>IF(C354="","",PMT(C354/12,$B$4-A354+1,-J353))</f>
      </c>
      <c r="E354" s="22"/>
      <c r="F354" s="22">
        <f t="shared" si="30"/>
      </c>
      <c r="G354" s="22">
        <f t="shared" si="31"/>
        <v>0</v>
      </c>
      <c r="H354" s="22">
        <f t="shared" si="32"/>
        <v>0</v>
      </c>
      <c r="I354" s="22">
        <f>SUM($E$10:E354,$F$10:F354,$H$10:H354)</f>
        <v>6161.71573275287</v>
      </c>
      <c r="J354" s="22">
        <f t="shared" si="33"/>
        <v>120396.99071937213</v>
      </c>
    </row>
    <row r="355" spans="1:10" ht="14.25">
      <c r="A355" s="19">
        <v>346</v>
      </c>
      <c r="B355" s="20">
        <f t="shared" si="34"/>
        <v>50679</v>
      </c>
      <c r="C355" s="21"/>
      <c r="D355" s="22">
        <f>IF(C355="","",PMT(C355/12,$B$4-A355+1,-J354))</f>
      </c>
      <c r="E355" s="22"/>
      <c r="F355" s="22">
        <f t="shared" si="30"/>
      </c>
      <c r="G355" s="22">
        <f t="shared" si="31"/>
        <v>0</v>
      </c>
      <c r="H355" s="22">
        <f t="shared" si="32"/>
        <v>0</v>
      </c>
      <c r="I355" s="22">
        <f>SUM($E$10:E355,$F$10:F355,$H$10:H355)</f>
        <v>6161.71573275287</v>
      </c>
      <c r="J355" s="22">
        <f t="shared" si="33"/>
        <v>120396.99071937213</v>
      </c>
    </row>
    <row r="356" spans="1:10" ht="14.25">
      <c r="A356" s="19">
        <v>347</v>
      </c>
      <c r="B356" s="20">
        <f t="shared" si="34"/>
        <v>50710</v>
      </c>
      <c r="C356" s="21"/>
      <c r="D356" s="22">
        <f>IF(C356="","",PMT(C356/12,$B$4-A356+1,-J355))</f>
      </c>
      <c r="E356" s="22"/>
      <c r="F356" s="22">
        <f t="shared" si="30"/>
      </c>
      <c r="G356" s="22">
        <f t="shared" si="31"/>
        <v>0</v>
      </c>
      <c r="H356" s="22">
        <f t="shared" si="32"/>
        <v>0</v>
      </c>
      <c r="I356" s="22">
        <f>SUM($E$10:E356,$F$10:F356,$H$10:H356)</f>
        <v>6161.71573275287</v>
      </c>
      <c r="J356" s="22">
        <f t="shared" si="33"/>
        <v>120396.99071937213</v>
      </c>
    </row>
    <row r="357" spans="1:10" ht="14.25">
      <c r="A357" s="19">
        <v>348</v>
      </c>
      <c r="B357" s="20">
        <f t="shared" si="34"/>
        <v>50740</v>
      </c>
      <c r="C357" s="21"/>
      <c r="D357" s="22">
        <f>IF(C357="","",PMT(C357/12,$B$4-A357+1,-J356))</f>
      </c>
      <c r="E357" s="22"/>
      <c r="F357" s="22">
        <f t="shared" si="30"/>
      </c>
      <c r="G357" s="22">
        <f t="shared" si="31"/>
        <v>0</v>
      </c>
      <c r="H357" s="22">
        <f t="shared" si="32"/>
        <v>0</v>
      </c>
      <c r="I357" s="22">
        <f>SUM($E$10:E357,$F$10:F357,$H$10:H357)</f>
        <v>6161.71573275287</v>
      </c>
      <c r="J357" s="22">
        <f t="shared" si="33"/>
        <v>120396.99071937213</v>
      </c>
    </row>
    <row r="358" spans="1:10" ht="14.25">
      <c r="A358" s="19">
        <v>349</v>
      </c>
      <c r="B358" s="20">
        <f t="shared" si="34"/>
        <v>50771</v>
      </c>
      <c r="C358" s="21"/>
      <c r="D358" s="22">
        <f>IF(C358="","",PMT(C358/12,$B$4-A358+1,-J357))</f>
      </c>
      <c r="E358" s="22"/>
      <c r="F358" s="22">
        <f t="shared" si="30"/>
      </c>
      <c r="G358" s="22">
        <f t="shared" si="31"/>
        <v>0</v>
      </c>
      <c r="H358" s="22">
        <f t="shared" si="32"/>
        <v>0</v>
      </c>
      <c r="I358" s="22">
        <f>SUM($E$10:E358,$F$10:F358,$H$10:H358)</f>
        <v>6161.71573275287</v>
      </c>
      <c r="J358" s="22">
        <f t="shared" si="33"/>
        <v>120396.99071937213</v>
      </c>
    </row>
    <row r="359" spans="1:10" ht="14.25">
      <c r="A359" s="19">
        <v>350</v>
      </c>
      <c r="B359" s="20">
        <f t="shared" si="34"/>
        <v>50802</v>
      </c>
      <c r="C359" s="21"/>
      <c r="D359" s="22">
        <f>IF(C359="","",PMT(C359/12,$B$4-A359+1,-J358))</f>
      </c>
      <c r="E359" s="22"/>
      <c r="F359" s="22">
        <f t="shared" si="30"/>
      </c>
      <c r="G359" s="22">
        <f t="shared" si="31"/>
        <v>0</v>
      </c>
      <c r="H359" s="22">
        <f t="shared" si="32"/>
        <v>0</v>
      </c>
      <c r="I359" s="22">
        <f>SUM($E$10:E359,$F$10:F359,$H$10:H359)</f>
        <v>6161.71573275287</v>
      </c>
      <c r="J359" s="22">
        <f t="shared" si="33"/>
        <v>120396.99071937213</v>
      </c>
    </row>
    <row r="360" spans="1:10" ht="14.25">
      <c r="A360" s="25" t="s">
        <v>15</v>
      </c>
      <c r="B360" s="26"/>
      <c r="C360" s="21"/>
      <c r="D360" s="22">
        <f aca="true" t="shared" si="35" ref="D360:F360">SUM(D10:D96)</f>
        <v>6161.71573275287</v>
      </c>
      <c r="E360" s="22">
        <f t="shared" si="35"/>
        <v>0</v>
      </c>
      <c r="F360" s="22">
        <f t="shared" si="35"/>
        <v>2603.0092806278617</v>
      </c>
      <c r="G360" s="22">
        <f t="shared" si="31"/>
        <v>2603.0092806278617</v>
      </c>
      <c r="H360" s="22">
        <f>SUM(H10:H96)</f>
        <v>3558.7064521250086</v>
      </c>
      <c r="I360" s="22">
        <f>I96</f>
        <v>6161.71573275287</v>
      </c>
      <c r="J360" s="22"/>
    </row>
  </sheetData>
  <sheetProtection/>
  <mergeCells count="9">
    <mergeCell ref="A1:J1"/>
    <mergeCell ref="E7:G7"/>
    <mergeCell ref="A7:A8"/>
    <mergeCell ref="B7:B8"/>
    <mergeCell ref="C7:C8"/>
    <mergeCell ref="D7:D8"/>
    <mergeCell ref="H7:H8"/>
    <mergeCell ref="I7:I8"/>
    <mergeCell ref="J7:J8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5" sqref="E25"/>
    </sheetView>
  </sheetViews>
  <sheetFormatPr defaultColWidth="9.00390625" defaultRowHeight="14.25"/>
  <sheetData>
    <row r="1" ht="14.25">
      <c r="A1" s="1" t="s">
        <v>19</v>
      </c>
    </row>
  </sheetData>
  <sheetProtection/>
  <hyperlinks>
    <hyperlink ref="A1" r:id="rId1" display="好用更精彩www.bl.gx.cn"/>
  </hyperlinks>
  <printOptions/>
  <pageMargins left="0.75" right="0.75" top="1" bottom="1" header="0.51" footer="0.51"/>
  <pageSetup fitToHeight="0" fitToWidth="0"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2010-03-16T07:16:52Z</cp:lastPrinted>
  <dcterms:created xsi:type="dcterms:W3CDTF">2008-11-04T08:50:43Z</dcterms:created>
  <dcterms:modified xsi:type="dcterms:W3CDTF">2018-11-02T05:59:38Z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