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295" windowHeight="12630"/>
  </bookViews>
  <sheets>
    <sheet name="怀孕日历" sheetId="1" r:id="rId1"/>
  </sheets>
  <definedNames>
    <definedName name="BabyName">怀孕日历!$I$4</definedName>
    <definedName name="BabyNameText">IF(BabyName="","",CONCATENATE("",BabyName))</definedName>
    <definedName name="CalcDate">怀孕日历!$G$4</definedName>
    <definedName name="CalcMethod">怀孕日历!$G$3</definedName>
    <definedName name="CurrentDay">DATEDIF(CalcDate,TODAY(),"d")</definedName>
    <definedName name="DayText">IF(DATEDIF(CalcDate,TODAY(),"d")-(NoOfWeeks*7)&gt;1," 天数"," 白天")</definedName>
    <definedName name="DueDate">怀孕日历!$H$4</definedName>
    <definedName name="GestationDays">IF(Method=TRUE,280,266)</definedName>
    <definedName name="Method">IF(CalcMethod="上次月经日期",TRUE,FALSE)</definedName>
    <definedName name="MultiCalYear">IF(YEAR(CalcDate)=YEAR(DueDate),TRUE,FALSE)</definedName>
    <definedName name="NoOfWeeks">INT(DATEDIF(CalcDate,TODAY(),"yd")/7)</definedName>
  </definedNames>
  <calcPr calcId="144525" concurrentCalc="0"/>
</workbook>
</file>

<file path=xl/sharedStrings.xml><?xml version="1.0" encoding="utf-8"?>
<sst xmlns="http://schemas.openxmlformats.org/spreadsheetml/2006/main" count="10">
  <si>
    <t>怀孕日历</t>
  </si>
  <si>
    <t xml:space="preserve"> </t>
  </si>
  <si>
    <t>大约经过时间</t>
  </si>
  <si>
    <t>大约剩余时间</t>
  </si>
  <si>
    <t>怀孕日期</t>
  </si>
  <si>
    <t>预产期</t>
  </si>
  <si>
    <t>婴儿姓名</t>
  </si>
  <si>
    <t>Robert</t>
  </si>
  <si>
    <t>上午 10 点看诊</t>
  </si>
  <si>
    <t>偶尔晨吐</t>
  </si>
</sst>
</file>

<file path=xl/styles.xml><?xml version="1.0" encoding="utf-8"?>
<styleSheet xmlns="http://schemas.openxmlformats.org/spreadsheetml/2006/main">
  <numFmts count="6">
    <numFmt numFmtId="176" formatCode="yyyy&quot;年&quot;mm&quot;月&quot;dd&quot;日&quot;"/>
    <numFmt numFmtId="177" formatCode="mm&quot;月&quot;dd&quot;日&quot;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9"/>
      <color theme="2" tint="-0.749961851863155"/>
      <name val="Calibri"/>
      <charset val="134"/>
      <scheme val="minor"/>
    </font>
    <font>
      <sz val="9"/>
      <color theme="2" tint="-0.749961851863155"/>
      <name val="Microsoft YaHei UI"/>
      <charset val="134"/>
    </font>
    <font>
      <sz val="30"/>
      <color theme="4"/>
      <name val="Microsoft YaHei UI"/>
      <charset val="134"/>
    </font>
    <font>
      <sz val="10"/>
      <color theme="5"/>
      <name val="Microsoft YaHei UI"/>
      <charset val="134"/>
    </font>
    <font>
      <sz val="10"/>
      <color theme="2" tint="-0.499984740745262"/>
      <name val="Microsoft YaHei UI"/>
      <charset val="134"/>
    </font>
    <font>
      <sz val="12"/>
      <color theme="4"/>
      <name val="Microsoft YaHei UI"/>
      <charset val="134"/>
    </font>
    <font>
      <sz val="11"/>
      <color theme="0"/>
      <name val="Microsoft YaHei UI"/>
      <charset val="134"/>
    </font>
    <font>
      <sz val="9"/>
      <color theme="2" tint="-0.499984740745262"/>
      <name val="Microsoft YaHei UI"/>
      <charset val="134"/>
    </font>
    <font>
      <b/>
      <sz val="9"/>
      <color theme="4"/>
      <name val="Microsoft YaHei UI"/>
      <charset val="134"/>
    </font>
    <font>
      <sz val="9"/>
      <color theme="2" tint="-0.249977111117893"/>
      <name val="Microsoft YaHei UI"/>
      <charset val="134"/>
    </font>
    <font>
      <b/>
      <sz val="9"/>
      <color theme="2" tint="-0.749961851863155"/>
      <name val="Microsoft YaHei UI"/>
      <charset val="134"/>
    </font>
    <font>
      <i/>
      <sz val="8"/>
      <color theme="5"/>
      <name val="Microsoft YaHei UI"/>
      <charset val="134"/>
    </font>
    <font>
      <i/>
      <sz val="9"/>
      <color theme="2" tint="-0.249977111117893"/>
      <name val="Microsoft YaHei UI"/>
      <charset val="134"/>
    </font>
    <font>
      <i/>
      <sz val="9"/>
      <color theme="5"/>
      <name val="Microsoft YaHei UI"/>
      <charset val="134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sz val="30"/>
      <color theme="4"/>
      <name val="Century"/>
      <charset val="134"/>
      <scheme val="maj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2"/>
      <color theme="4"/>
      <name val="Century"/>
      <charset val="134"/>
      <scheme val="maj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0"/>
      <color theme="5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0"/>
      <color theme="2" tint="-0.499984740745262"/>
      <name val="Century"/>
      <charset val="134"/>
      <scheme val="major"/>
    </font>
    <font>
      <sz val="11"/>
      <color rgb="FF006100"/>
      <name val="Calibri"/>
      <charset val="0"/>
      <scheme val="minor"/>
    </font>
    <font>
      <sz val="10"/>
      <color theme="4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medium">
        <color theme="2" tint="-0.249946592608417"/>
      </left>
      <right/>
      <top/>
      <bottom/>
      <diagonal/>
    </border>
    <border>
      <left style="medium">
        <color theme="2" tint="-0.249946592608417"/>
      </left>
      <right style="medium">
        <color theme="2" tint="-0.249946592608417"/>
      </right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14" borderId="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8" borderId="5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0" fillId="2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/>
    <xf numFmtId="0" fontId="20" fillId="25" borderId="0" applyNumberFormat="0" applyBorder="0" applyAlignment="0" applyProtection="0">
      <alignment vertical="center"/>
    </xf>
    <xf numFmtId="0" fontId="33" fillId="26" borderId="10" applyNumberFormat="0" applyAlignment="0" applyProtection="0">
      <alignment vertical="center"/>
    </xf>
    <xf numFmtId="0" fontId="34" fillId="26" borderId="6" applyNumberFormat="0" applyAlignment="0" applyProtection="0">
      <alignment vertical="center"/>
    </xf>
    <xf numFmtId="0" fontId="25" fillId="22" borderId="7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177" fontId="1" fillId="0" borderId="0" xfId="0" applyNumberFormat="1" applyFont="1" applyAlignment="1">
      <alignment vertical="top"/>
    </xf>
    <xf numFmtId="177" fontId="1" fillId="0" borderId="0" xfId="0" applyNumberFormat="1" applyFont="1" applyAlignment="1">
      <alignment horizontal="center"/>
    </xf>
    <xf numFmtId="177" fontId="1" fillId="0" borderId="0" xfId="0" applyNumberFormat="1" applyFont="1" applyFill="1" applyAlignment="1">
      <alignment horizontal="center"/>
    </xf>
    <xf numFmtId="177" fontId="1" fillId="0" borderId="0" xfId="0" applyNumberFormat="1" applyFont="1">
      <alignment vertical="center"/>
    </xf>
    <xf numFmtId="177" fontId="2" fillId="0" borderId="0" xfId="17" applyNumberFormat="1" applyFont="1" applyAlignment="1">
      <alignment horizontal="left"/>
    </xf>
    <xf numFmtId="177" fontId="2" fillId="0" borderId="0" xfId="17" applyNumberFormat="1" applyFont="1" applyAlignment="1">
      <alignment vertical="center"/>
    </xf>
    <xf numFmtId="177" fontId="1" fillId="0" borderId="0" xfId="0" applyNumberFormat="1" applyFont="1" applyBorder="1">
      <alignment vertical="center"/>
    </xf>
    <xf numFmtId="177" fontId="3" fillId="0" borderId="1" xfId="19" applyNumberFormat="1" applyFont="1" applyBorder="1" applyAlignment="1">
      <alignment horizontal="left" vertical="center" indent="1"/>
    </xf>
    <xf numFmtId="177" fontId="3" fillId="0" borderId="2" xfId="19" applyNumberFormat="1" applyFont="1" applyBorder="1" applyAlignment="1">
      <alignment horizontal="left" indent="1"/>
    </xf>
    <xf numFmtId="177" fontId="4" fillId="0" borderId="1" xfId="20" applyNumberFormat="1" applyFont="1" applyBorder="1" applyAlignment="1">
      <alignment horizontal="left" vertical="top" indent="1"/>
    </xf>
    <xf numFmtId="176" fontId="4" fillId="0" borderId="2" xfId="20" applyNumberFormat="1" applyFont="1" applyBorder="1" applyAlignment="1">
      <alignment horizontal="left" vertical="top" indent="1"/>
    </xf>
    <xf numFmtId="177" fontId="4" fillId="0" borderId="0" xfId="20" applyNumberFormat="1" applyFont="1" applyBorder="1" applyAlignment="1">
      <alignment horizontal="left" vertical="top" indent="1"/>
    </xf>
    <xf numFmtId="177" fontId="5" fillId="0" borderId="0" xfId="15" applyNumberFormat="1" applyFont="1" applyFill="1" applyBorder="1" applyAlignment="1">
      <alignment horizontal="left" vertical="center"/>
    </xf>
    <xf numFmtId="177" fontId="1" fillId="0" borderId="0" xfId="0" applyNumberFormat="1" applyFont="1" applyAlignment="1">
      <alignment horizontal="left" vertical="center"/>
    </xf>
    <xf numFmtId="177" fontId="1" fillId="0" borderId="0" xfId="0" applyNumberFormat="1" applyFont="1" applyBorder="1" applyAlignment="1">
      <alignment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7" fillId="3" borderId="3" xfId="0" applyNumberFormat="1" applyFont="1" applyFill="1" applyBorder="1" applyAlignment="1">
      <alignment horizontal="center" vertical="center"/>
    </xf>
    <xf numFmtId="177" fontId="1" fillId="2" borderId="0" xfId="0" applyNumberFormat="1" applyFont="1" applyFill="1" applyBorder="1">
      <alignment vertical="center"/>
    </xf>
    <xf numFmtId="177" fontId="8" fillId="4" borderId="3" xfId="0" applyNumberFormat="1" applyFont="1" applyFill="1" applyBorder="1" applyAlignment="1">
      <alignment horizontal="center" vertical="center" wrapText="1"/>
    </xf>
    <xf numFmtId="177" fontId="8" fillId="4" borderId="4" xfId="0" applyNumberFormat="1" applyFont="1" applyFill="1" applyBorder="1" applyAlignment="1">
      <alignment horizontal="center" vertical="center" wrapText="1"/>
    </xf>
    <xf numFmtId="177" fontId="1" fillId="2" borderId="0" xfId="0" applyNumberFormat="1" applyFont="1" applyFill="1" applyBorder="1" applyAlignment="1">
      <alignment horizontal="center"/>
    </xf>
    <xf numFmtId="177" fontId="9" fillId="4" borderId="3" xfId="0" applyNumberFormat="1" applyFont="1" applyFill="1" applyBorder="1" applyAlignment="1">
      <alignment horizontal="center" vertical="center"/>
    </xf>
    <xf numFmtId="177" fontId="9" fillId="4" borderId="4" xfId="0" applyNumberFormat="1" applyFont="1" applyFill="1" applyBorder="1" applyAlignment="1">
      <alignment horizontal="center" vertical="center"/>
    </xf>
    <xf numFmtId="177" fontId="6" fillId="5" borderId="0" xfId="0" applyNumberFormat="1" applyFont="1" applyFill="1" applyBorder="1" applyAlignment="1">
      <alignment horizontal="center" vertical="center"/>
    </xf>
    <xf numFmtId="177" fontId="7" fillId="3" borderId="4" xfId="0" applyNumberFormat="1" applyFont="1" applyFill="1" applyBorder="1" applyAlignment="1">
      <alignment horizontal="center" vertical="center"/>
    </xf>
    <xf numFmtId="177" fontId="1" fillId="5" borderId="0" xfId="0" applyNumberFormat="1" applyFont="1" applyFill="1" applyBorder="1">
      <alignment vertical="center"/>
    </xf>
    <xf numFmtId="177" fontId="10" fillId="4" borderId="0" xfId="0" applyNumberFormat="1" applyFont="1" applyFill="1">
      <alignment vertical="center"/>
    </xf>
    <xf numFmtId="177" fontId="1" fillId="5" borderId="0" xfId="0" applyNumberFormat="1" applyFont="1" applyFill="1" applyBorder="1" applyAlignment="1">
      <alignment horizontal="center"/>
    </xf>
    <xf numFmtId="177" fontId="11" fillId="0" borderId="0" xfId="0" applyNumberFormat="1" applyFont="1" applyBorder="1" applyAlignment="1">
      <alignment vertical="center"/>
    </xf>
    <xf numFmtId="177" fontId="6" fillId="6" borderId="0" xfId="0" applyNumberFormat="1" applyFont="1" applyFill="1" applyBorder="1" applyAlignment="1">
      <alignment horizontal="center" vertical="center"/>
    </xf>
    <xf numFmtId="177" fontId="1" fillId="6" borderId="0" xfId="0" applyNumberFormat="1" applyFont="1" applyFill="1" applyBorder="1">
      <alignment vertical="center"/>
    </xf>
    <xf numFmtId="177" fontId="1" fillId="6" borderId="0" xfId="0" applyNumberFormat="1" applyFont="1" applyFill="1" applyBorder="1" applyAlignment="1">
      <alignment horizontal="center"/>
    </xf>
    <xf numFmtId="177" fontId="6" fillId="7" borderId="0" xfId="0" applyNumberFormat="1" applyFont="1" applyFill="1" applyBorder="1" applyAlignment="1">
      <alignment horizontal="center" vertical="center"/>
    </xf>
    <xf numFmtId="177" fontId="1" fillId="7" borderId="0" xfId="0" applyNumberFormat="1" applyFont="1" applyFill="1" applyBorder="1">
      <alignment vertical="center"/>
    </xf>
    <xf numFmtId="177" fontId="1" fillId="7" borderId="0" xfId="0" applyNumberFormat="1" applyFont="1" applyFill="1" applyBorder="1" applyAlignment="1">
      <alignment horizontal="center"/>
    </xf>
    <xf numFmtId="177" fontId="12" fillId="0" borderId="0" xfId="0" applyNumberFormat="1" applyFont="1" applyAlignment="1">
      <alignment horizontal="right"/>
    </xf>
    <xf numFmtId="177" fontId="3" fillId="0" borderId="1" xfId="19" applyNumberFormat="1" applyFont="1" applyBorder="1" applyAlignment="1">
      <alignment horizontal="left" indent="1"/>
    </xf>
    <xf numFmtId="177" fontId="5" fillId="0" borderId="0" xfId="15" applyNumberFormat="1" applyFont="1" applyBorder="1" applyAlignment="1">
      <alignment horizontal="right" vertical="center"/>
    </xf>
    <xf numFmtId="177" fontId="13" fillId="0" borderId="0" xfId="0" applyNumberFormat="1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138546</xdr:colOff>
      <xdr:row>1</xdr:row>
      <xdr:rowOff>43293</xdr:rowOff>
    </xdr:from>
    <xdr:to>
      <xdr:col>5</xdr:col>
      <xdr:colOff>1160317</xdr:colOff>
      <xdr:row>4</xdr:row>
      <xdr:rowOff>121227</xdr:rowOff>
    </xdr:to>
    <xdr:sp>
      <xdr:nvSpPr>
        <xdr:cNvPr id="2" name="模板提示" descr="单击单元格 G3 更改到期日计算方法。" title="模板提示"/>
        <xdr:cNvSpPr/>
      </xdr:nvSpPr>
      <xdr:spPr>
        <a:xfrm>
          <a:off x="4853305" y="662305"/>
          <a:ext cx="1021715" cy="648970"/>
        </a:xfrm>
        <a:prstGeom prst="wedgeRectCallout">
          <a:avLst>
            <a:gd name="adj1" fmla="val 63547"/>
            <a:gd name="adj2" fmla="val -17307"/>
          </a:avLst>
        </a:prstGeom>
        <a:solidFill>
          <a:schemeClr val="bg2">
            <a:lumMod val="90000"/>
          </a:schemeClr>
        </a:solidFill>
        <a:ln w="9525"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lIns="91440" tIns="45720" rIns="91440" bIns="45720" rtlCol="0" anchor="ctr"/>
        <a:lstStyle/>
        <a:p>
          <a:pPr algn="l"/>
          <a:r>
            <a:rPr lang="zh-CN" altLang="en-US" sz="800" b="1" spc="20" baseline="0">
              <a:solidFill>
                <a:schemeClr val="bg2">
                  <a:lumMod val="25000"/>
                </a:schemeClr>
              </a:solidFill>
              <a:latin typeface="Microsoft YaHei UI" panose="020B0503020204020204" pitchFamily="34" charset="-122"/>
              <a:ea typeface="Microsoft YaHei UI" panose="020B0503020204020204" pitchFamily="34" charset="-122"/>
            </a:rPr>
            <a:t>提示：</a:t>
          </a:r>
          <a:r>
            <a:rPr lang="zh-CN" altLang="en-US" sz="800" b="0" spc="20" baseline="0">
              <a:solidFill>
                <a:schemeClr val="bg2">
                  <a:lumMod val="25000"/>
                </a:schemeClr>
              </a:solidFill>
              <a:latin typeface="Microsoft YaHei UI" panose="020B0503020204020204" pitchFamily="34" charset="-122"/>
              <a:ea typeface="Microsoft YaHei UI" panose="020B0503020204020204" pitchFamily="34" charset="-122"/>
            </a:rPr>
            <a:t>单击单元格 </a:t>
          </a:r>
          <a:r>
            <a:rPr lang="en-US" sz="800" b="0" spc="20" baseline="0">
              <a:solidFill>
                <a:schemeClr val="bg2">
                  <a:lumMod val="25000"/>
                </a:schemeClr>
              </a:solidFill>
              <a:latin typeface="Microsoft YaHei UI" panose="020B0503020204020204" pitchFamily="34" charset="-122"/>
              <a:ea typeface="Microsoft YaHei UI" panose="020B0503020204020204" pitchFamily="34" charset="-122"/>
            </a:rPr>
            <a:t>G3 </a:t>
          </a:r>
          <a:r>
            <a:rPr lang="zh-CN" altLang="en-US" sz="800" b="0" spc="20" baseline="0">
              <a:solidFill>
                <a:schemeClr val="bg2">
                  <a:lumMod val="25000"/>
                </a:schemeClr>
              </a:solidFill>
              <a:latin typeface="Microsoft YaHei UI" panose="020B0503020204020204" pitchFamily="34" charset="-122"/>
              <a:ea typeface="Microsoft YaHei UI" panose="020B0503020204020204" pitchFamily="34" charset="-122"/>
            </a:rPr>
            <a:t>更改到期日计算方法。</a:t>
          </a:r>
          <a:endParaRPr lang="en-US" sz="800" b="0" spc="20" baseline="0">
            <a:solidFill>
              <a:schemeClr val="bg2">
                <a:lumMod val="25000"/>
              </a:schemeClr>
            </a:solidFill>
            <a:latin typeface="Microsoft YaHei UI" panose="020B0503020204020204" pitchFamily="34" charset="-122"/>
            <a:ea typeface="Microsoft YaHei UI" panose="020B0503020204020204" pitchFamily="34" charset="-122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Infant Schedule">
      <a:dk1>
        <a:sysClr val="windowText" lastClr="000000"/>
      </a:dk1>
      <a:lt1>
        <a:sysClr val="window" lastClr="FFFFFF"/>
      </a:lt1>
      <a:dk2>
        <a:srgbClr val="5A5242"/>
      </a:dk2>
      <a:lt2>
        <a:srgbClr val="F8F7F5"/>
      </a:lt2>
      <a:accent1>
        <a:srgbClr val="FF6633"/>
      </a:accent1>
      <a:accent2>
        <a:srgbClr val="52BFC5"/>
      </a:accent2>
      <a:accent3>
        <a:srgbClr val="9C7EAC"/>
      </a:accent3>
      <a:accent4>
        <a:srgbClr val="ADBB41"/>
      </a:accent4>
      <a:accent5>
        <a:srgbClr val="FF9933"/>
      </a:accent5>
      <a:accent6>
        <a:srgbClr val="FA9AAD"/>
      </a:accent6>
      <a:hlink>
        <a:srgbClr val="5CBFC5"/>
      </a:hlink>
      <a:folHlink>
        <a:srgbClr val="9C7EAC"/>
      </a:folHlink>
    </a:clrScheme>
    <a:fontScheme name="Infant Feeding">
      <a:majorFont>
        <a:latin typeface="Century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  <pageSetUpPr fitToPage="1"/>
  </sheetPr>
  <dimension ref="A1:J173"/>
  <sheetViews>
    <sheetView showGridLines="0" tabSelected="1" zoomScale="70" zoomScaleNormal="70" workbookViewId="0">
      <pane ySplit="5" topLeftCell="A6" activePane="bottomLeft" state="frozen"/>
      <selection/>
      <selection pane="bottomLeft" activeCell="N58" sqref="N58"/>
    </sheetView>
  </sheetViews>
  <sheetFormatPr defaultColWidth="9" defaultRowHeight="12"/>
  <cols>
    <col min="1" max="1" width="2.33333333333333" style="4" customWidth="1"/>
    <col min="2" max="2" width="10.6666666666667" style="4" customWidth="1"/>
    <col min="3" max="9" width="23.1666666666667" style="4" customWidth="1"/>
    <col min="10" max="10" width="2.16666666666667" style="4" customWidth="1"/>
    <col min="11" max="16384" width="9.33333333333333" style="4"/>
  </cols>
  <sheetData>
    <row r="1" ht="48.75" customHeight="1" spans="1:10">
      <c r="A1" s="5" t="s">
        <v>0</v>
      </c>
      <c r="B1" s="6"/>
      <c r="G1" s="7"/>
      <c r="I1" s="36" t="str">
        <f>IF(Method=TRUE,"当根据上次月经日期计算预产期时，实际怀孕日期约在 3 周左右。.","当根据怀孕日期计算预产期时，妊娠期约 266 天。")</f>
        <v>当根据怀孕日期计算预产期时，妊娠期约 266 天。</v>
      </c>
      <c r="J1" s="4" t="s">
        <v>1</v>
      </c>
    </row>
    <row r="2" spans="10:10">
      <c r="J2" s="4" t="s">
        <v>1</v>
      </c>
    </row>
    <row r="3" ht="16.5" customHeight="1" spans="2:9">
      <c r="B3" s="8" t="s">
        <v>2</v>
      </c>
      <c r="D3" s="8" t="s">
        <v>3</v>
      </c>
      <c r="G3" s="9" t="s">
        <v>4</v>
      </c>
      <c r="H3" s="9" t="s">
        <v>5</v>
      </c>
      <c r="I3" s="37" t="s">
        <v>6</v>
      </c>
    </row>
    <row r="4" s="1" customFormat="1" ht="16.5" customHeight="1" spans="2:9">
      <c r="B4" s="10" t="str">
        <f ca="1">CONCATENATE("怀孕 ",NoOfWeeks," 周零 ",DATEDIF(CalcDate,TODAY(),"d")-(NoOfWeeks*7)," 天")</f>
        <v>怀孕 8 周零 4 天</v>
      </c>
      <c r="D4" s="10" t="str">
        <f ca="1">CONCATENATE(" 距离 ",BabyNameText," 出生仅剩 ",DATEDIF(TODAY(),DueDate,"yd")," 天!")</f>
        <v> 距离 Robert 出生仅剩 206 天!</v>
      </c>
      <c r="G4" s="11">
        <f ca="1">TODAY()-60</f>
        <v>43343</v>
      </c>
      <c r="H4" s="11">
        <f ca="1">CalcDate+GestationDays</f>
        <v>43609</v>
      </c>
      <c r="I4" s="10" t="s">
        <v>7</v>
      </c>
    </row>
    <row r="5" s="1" customFormat="1" ht="16.5" customHeight="1" spans="4:9">
      <c r="D5" s="12"/>
      <c r="H5" s="12"/>
      <c r="I5" s="12"/>
    </row>
    <row r="6" ht="24.75" customHeight="1" spans="2:9">
      <c r="B6" s="13" t="str">
        <f ca="1">CONCATENATE("第一孕期， ",DATEDIF(CalcDate,C9,"m")+1," 月")</f>
        <v>第一孕期， 1 月</v>
      </c>
      <c r="G6" s="14"/>
      <c r="H6" s="15"/>
      <c r="I6" s="38" t="str">
        <f ca="1">IF(MultiCalYear,YEAR(CalcDate),CONCATENATE(YEAR(CalcDate),"/",YEAR(DueDate)))</f>
        <v>2018/2019</v>
      </c>
    </row>
    <row r="7" s="2" customFormat="1" ht="17.25" customHeight="1" spans="2:9">
      <c r="B7" s="16" t="str">
        <f ca="1">CONCATENATE("第 ",(DATEDIF(CalcDate,I9,"d")/7)," 周")</f>
        <v>第 1 周</v>
      </c>
      <c r="C7" s="17" t="str">
        <f ca="1" t="shared" ref="C7:I7" si="0">CONCATENATE("第 ",DATEDIF(CalcDate,C9,"d")," 天")</f>
        <v>第 1 天</v>
      </c>
      <c r="D7" s="17" t="str">
        <f ca="1" t="shared" si="0"/>
        <v>第 2 天</v>
      </c>
      <c r="E7" s="17" t="str">
        <f ca="1" t="shared" si="0"/>
        <v>第 3 天</v>
      </c>
      <c r="F7" s="17" t="str">
        <f ca="1" t="shared" si="0"/>
        <v>第 4 天</v>
      </c>
      <c r="G7" s="17" t="str">
        <f ca="1" t="shared" si="0"/>
        <v>第 5 天</v>
      </c>
      <c r="H7" s="17" t="str">
        <f ca="1" t="shared" si="0"/>
        <v>第 6 天</v>
      </c>
      <c r="I7" s="17" t="str">
        <f ca="1" t="shared" si="0"/>
        <v>第 7 天</v>
      </c>
    </row>
    <row r="8" ht="57" customHeight="1" spans="2:9">
      <c r="B8" s="18"/>
      <c r="C8" s="19"/>
      <c r="D8" s="20"/>
      <c r="E8" s="20"/>
      <c r="F8" s="20"/>
      <c r="G8" s="20"/>
      <c r="H8" s="20"/>
      <c r="I8" s="20"/>
    </row>
    <row r="9" s="3" customFormat="1" ht="17.25" customHeight="1" spans="2:9">
      <c r="B9" s="21"/>
      <c r="C9" s="22">
        <f ca="1">CalcDate+1</f>
        <v>43344</v>
      </c>
      <c r="D9" s="23">
        <f ca="1" t="shared" ref="D9:I9" si="1">C9+1</f>
        <v>43345</v>
      </c>
      <c r="E9" s="23">
        <f ca="1" t="shared" si="1"/>
        <v>43346</v>
      </c>
      <c r="F9" s="23">
        <f ca="1" t="shared" si="1"/>
        <v>43347</v>
      </c>
      <c r="G9" s="23">
        <f ca="1" t="shared" si="1"/>
        <v>43348</v>
      </c>
      <c r="H9" s="23">
        <f ca="1" t="shared" si="1"/>
        <v>43349</v>
      </c>
      <c r="I9" s="23">
        <f ca="1" t="shared" si="1"/>
        <v>43350</v>
      </c>
    </row>
    <row r="10" ht="17.25" customHeight="1" spans="2:9">
      <c r="B10" s="7"/>
      <c r="D10" s="15"/>
      <c r="E10" s="15"/>
      <c r="F10" s="15"/>
      <c r="G10" s="15"/>
      <c r="H10" s="15"/>
      <c r="I10" s="15"/>
    </row>
    <row r="11" s="2" customFormat="1" ht="17.25" customHeight="1" spans="2:9">
      <c r="B11" s="24" t="str">
        <f ca="1">CONCATENATE("第 ",(DATEDIF(CalcDate,I13,"d")/7)," 周")</f>
        <v>第 2 周</v>
      </c>
      <c r="C11" s="17" t="str">
        <f ca="1" t="shared" ref="C11:I11" si="2">CONCATENATE("第 ",DATEDIF(CalcDate,C13,"d")," 天")</f>
        <v>第 8 天</v>
      </c>
      <c r="D11" s="25" t="str">
        <f ca="1" t="shared" si="2"/>
        <v>第 9 天</v>
      </c>
      <c r="E11" s="25" t="str">
        <f ca="1" t="shared" si="2"/>
        <v>第 10 天</v>
      </c>
      <c r="F11" s="25" t="str">
        <f ca="1" t="shared" si="2"/>
        <v>第 11 天</v>
      </c>
      <c r="G11" s="25" t="str">
        <f ca="1" t="shared" si="2"/>
        <v>第 12 天</v>
      </c>
      <c r="H11" s="25" t="str">
        <f ca="1" t="shared" si="2"/>
        <v>第 13 天</v>
      </c>
      <c r="I11" s="25" t="str">
        <f ca="1" t="shared" si="2"/>
        <v>第 14 天</v>
      </c>
    </row>
    <row r="12" ht="57" customHeight="1" spans="2:9">
      <c r="B12" s="26"/>
      <c r="C12" s="19"/>
      <c r="D12" s="20"/>
      <c r="E12" s="20"/>
      <c r="F12" s="27"/>
      <c r="G12" s="20"/>
      <c r="H12" s="20"/>
      <c r="I12" s="20"/>
    </row>
    <row r="13" s="3" customFormat="1" ht="17.25" customHeight="1" spans="2:9">
      <c r="B13" s="28"/>
      <c r="C13" s="22">
        <f ca="1">I9+1</f>
        <v>43351</v>
      </c>
      <c r="D13" s="23">
        <f ca="1" t="shared" ref="D13" si="3">C13+1</f>
        <v>43352</v>
      </c>
      <c r="E13" s="23">
        <f ca="1" t="shared" ref="E13" si="4">D13+1</f>
        <v>43353</v>
      </c>
      <c r="F13" s="23">
        <f ca="1" t="shared" ref="F13" si="5">E13+1</f>
        <v>43354</v>
      </c>
      <c r="G13" s="23">
        <f ca="1" t="shared" ref="G13" si="6">F13+1</f>
        <v>43355</v>
      </c>
      <c r="H13" s="23">
        <f ca="1" t="shared" ref="H13" si="7">G13+1</f>
        <v>43356</v>
      </c>
      <c r="I13" s="23">
        <f ca="1" t="shared" ref="I13" si="8">H13+1</f>
        <v>43357</v>
      </c>
    </row>
    <row r="14" ht="17.25" customHeight="1" spans="2:9">
      <c r="B14" s="29"/>
      <c r="C14" s="29"/>
      <c r="D14" s="29"/>
      <c r="E14" s="29"/>
      <c r="F14" s="29"/>
      <c r="G14" s="29"/>
      <c r="H14" s="29"/>
      <c r="I14" s="29"/>
    </row>
    <row r="15" s="2" customFormat="1" ht="17.25" customHeight="1" spans="2:9">
      <c r="B15" s="30" t="str">
        <f ca="1">CONCATENATE("第 ",(DATEDIF(CalcDate,I17,"d")/7)," 周")</f>
        <v>第 3 周</v>
      </c>
      <c r="C15" s="17" t="str">
        <f ca="1" t="shared" ref="C15:I15" si="9">CONCATENATE("第 ",DATEDIF(CalcDate,C17,"d")," 天")</f>
        <v>第 15 天</v>
      </c>
      <c r="D15" s="25" t="str">
        <f ca="1" t="shared" si="9"/>
        <v>第 16 天</v>
      </c>
      <c r="E15" s="25" t="str">
        <f ca="1" t="shared" si="9"/>
        <v>第 17 天</v>
      </c>
      <c r="F15" s="25" t="str">
        <f ca="1" t="shared" si="9"/>
        <v>第 18 天</v>
      </c>
      <c r="G15" s="25" t="str">
        <f ca="1" t="shared" si="9"/>
        <v>第 19 天</v>
      </c>
      <c r="H15" s="25" t="str">
        <f ca="1" t="shared" si="9"/>
        <v>第 20 天</v>
      </c>
      <c r="I15" s="25" t="str">
        <f ca="1" t="shared" si="9"/>
        <v>第 21 天</v>
      </c>
    </row>
    <row r="16" ht="57" customHeight="1" spans="2:9">
      <c r="B16" s="31"/>
      <c r="C16" s="19"/>
      <c r="D16" s="20"/>
      <c r="E16" s="20" t="s">
        <v>8</v>
      </c>
      <c r="F16" s="20"/>
      <c r="G16" s="20"/>
      <c r="H16" s="20"/>
      <c r="I16" s="20"/>
    </row>
    <row r="17" s="3" customFormat="1" ht="17.25" customHeight="1" spans="2:9">
      <c r="B17" s="32"/>
      <c r="C17" s="22">
        <f ca="1">I13+1</f>
        <v>43358</v>
      </c>
      <c r="D17" s="23">
        <f ca="1" t="shared" ref="D17" si="10">C17+1</f>
        <v>43359</v>
      </c>
      <c r="E17" s="23">
        <f ca="1" t="shared" ref="E17" si="11">D17+1</f>
        <v>43360</v>
      </c>
      <c r="F17" s="23">
        <f ca="1" t="shared" ref="F17" si="12">E17+1</f>
        <v>43361</v>
      </c>
      <c r="G17" s="23">
        <f ca="1" t="shared" ref="G17" si="13">F17+1</f>
        <v>43362</v>
      </c>
      <c r="H17" s="23">
        <f ca="1" t="shared" ref="H17" si="14">G17+1</f>
        <v>43363</v>
      </c>
      <c r="I17" s="23">
        <f ca="1" t="shared" ref="I17" si="15">H17+1</f>
        <v>43364</v>
      </c>
    </row>
    <row r="18" ht="17.25" customHeight="1"/>
    <row r="19" s="2" customFormat="1" ht="17.25" customHeight="1" spans="2:9">
      <c r="B19" s="33" t="str">
        <f ca="1">CONCATENATE("第 ",(DATEDIF(CalcDate,I21,"d")/7)," 周")</f>
        <v>第 4 周</v>
      </c>
      <c r="C19" s="17" t="str">
        <f ca="1" t="shared" ref="C19:I19" si="16">CONCATENATE("第 ",DATEDIF(CalcDate,C21,"d")," 天")</f>
        <v>第 22 天</v>
      </c>
      <c r="D19" s="25" t="str">
        <f ca="1" t="shared" si="16"/>
        <v>第 23 天</v>
      </c>
      <c r="E19" s="25" t="str">
        <f ca="1" t="shared" si="16"/>
        <v>第 24 天</v>
      </c>
      <c r="F19" s="25" t="str">
        <f ca="1" t="shared" si="16"/>
        <v>第 25 天</v>
      </c>
      <c r="G19" s="25" t="str">
        <f ca="1" t="shared" si="16"/>
        <v>第 26 天</v>
      </c>
      <c r="H19" s="25" t="str">
        <f ca="1" t="shared" si="16"/>
        <v>第 27 天</v>
      </c>
      <c r="I19" s="25" t="str">
        <f ca="1" t="shared" si="16"/>
        <v>第 28 天</v>
      </c>
    </row>
    <row r="20" ht="57" customHeight="1" spans="2:9">
      <c r="B20" s="34"/>
      <c r="C20" s="19"/>
      <c r="D20" s="20"/>
      <c r="E20" s="20"/>
      <c r="F20" s="20" t="s">
        <v>9</v>
      </c>
      <c r="G20" s="20"/>
      <c r="H20" s="20"/>
      <c r="I20" s="20"/>
    </row>
    <row r="21" s="3" customFormat="1" ht="17.25" customHeight="1" spans="2:9">
      <c r="B21" s="35"/>
      <c r="C21" s="22">
        <f ca="1">I17+1</f>
        <v>43365</v>
      </c>
      <c r="D21" s="22">
        <f ca="1" t="shared" ref="D21:I21" si="17">C21+1</f>
        <v>43366</v>
      </c>
      <c r="E21" s="22">
        <f ca="1" t="shared" si="17"/>
        <v>43367</v>
      </c>
      <c r="F21" s="22">
        <f ca="1" t="shared" si="17"/>
        <v>43368</v>
      </c>
      <c r="G21" s="22">
        <f ca="1" t="shared" si="17"/>
        <v>43369</v>
      </c>
      <c r="H21" s="22">
        <f ca="1" t="shared" si="17"/>
        <v>43370</v>
      </c>
      <c r="I21" s="22">
        <f ca="1" t="shared" si="17"/>
        <v>43371</v>
      </c>
    </row>
    <row r="22" ht="17.25" customHeight="1"/>
    <row r="23" ht="24.75" customHeight="1" spans="2:9">
      <c r="B23" s="13" t="str">
        <f ca="1">CONCATENATE("第一孕期， ",DATEDIF(CalcDate,I26,"m")+1," 月")</f>
        <v>第一孕期， 2 月</v>
      </c>
      <c r="D23" s="15"/>
      <c r="E23" s="15"/>
      <c r="F23" s="15"/>
      <c r="G23" s="15"/>
      <c r="H23" s="15"/>
      <c r="I23" s="38"/>
    </row>
    <row r="24" s="2" customFormat="1" ht="17.25" customHeight="1" spans="2:9">
      <c r="B24" s="16" t="str">
        <f ca="1">CONCATENATE("第 ",(DATEDIF(CalcDate,I26,"d")/7)," 周")</f>
        <v>第 5 周</v>
      </c>
      <c r="C24" s="17" t="str">
        <f ca="1" t="shared" ref="C24:I24" si="18">CONCATENATE("第 ",DATEDIF(CalcDate,C26,"d")," 天")</f>
        <v>第 29 天</v>
      </c>
      <c r="D24" s="25" t="str">
        <f ca="1" t="shared" si="18"/>
        <v>第 30 天</v>
      </c>
      <c r="E24" s="25" t="str">
        <f ca="1" t="shared" si="18"/>
        <v>第 31 天</v>
      </c>
      <c r="F24" s="25" t="str">
        <f ca="1" t="shared" si="18"/>
        <v>第 32 天</v>
      </c>
      <c r="G24" s="25" t="str">
        <f ca="1" t="shared" si="18"/>
        <v>第 33 天</v>
      </c>
      <c r="H24" s="25" t="str">
        <f ca="1" t="shared" si="18"/>
        <v>第 34 天</v>
      </c>
      <c r="I24" s="25" t="str">
        <f ca="1" t="shared" si="18"/>
        <v>第 35 天</v>
      </c>
    </row>
    <row r="25" ht="57" customHeight="1" spans="2:9">
      <c r="B25" s="18"/>
      <c r="C25" s="19"/>
      <c r="D25" s="20"/>
      <c r="E25" s="20"/>
      <c r="F25" s="20"/>
      <c r="G25" s="20"/>
      <c r="H25" s="20"/>
      <c r="I25" s="20"/>
    </row>
    <row r="26" s="3" customFormat="1" ht="17.25" customHeight="1" spans="2:9">
      <c r="B26" s="21"/>
      <c r="C26" s="22">
        <f ca="1">I21+1</f>
        <v>43372</v>
      </c>
      <c r="D26" s="23">
        <f ca="1">C26+1</f>
        <v>43373</v>
      </c>
      <c r="E26" s="23">
        <f ca="1" t="shared" ref="E26" si="19">D26+1</f>
        <v>43374</v>
      </c>
      <c r="F26" s="23">
        <f ca="1" t="shared" ref="F26" si="20">E26+1</f>
        <v>43375</v>
      </c>
      <c r="G26" s="23">
        <f ca="1" t="shared" ref="G26" si="21">F26+1</f>
        <v>43376</v>
      </c>
      <c r="H26" s="23">
        <f ca="1" t="shared" ref="H26" si="22">G26+1</f>
        <v>43377</v>
      </c>
      <c r="I26" s="23">
        <f ca="1" t="shared" ref="I26" si="23">H26+1</f>
        <v>43378</v>
      </c>
    </row>
    <row r="27" ht="17.25" customHeight="1" spans="2:9">
      <c r="B27" s="7"/>
      <c r="D27" s="15"/>
      <c r="E27" s="15"/>
      <c r="F27" s="15"/>
      <c r="G27" s="15"/>
      <c r="H27" s="15"/>
      <c r="I27" s="15"/>
    </row>
    <row r="28" s="2" customFormat="1" ht="17.25" customHeight="1" spans="2:9">
      <c r="B28" s="24" t="str">
        <f ca="1">CONCATENATE("第 ",(DATEDIF(CalcDate,I30,"d")/7)," 周")</f>
        <v>第 6 周</v>
      </c>
      <c r="C28" s="17" t="str">
        <f ca="1" t="shared" ref="C28:I28" si="24">CONCATENATE("第 ",DATEDIF(CalcDate,C30,"d")," 天")</f>
        <v>第 36 天</v>
      </c>
      <c r="D28" s="25" t="str">
        <f ca="1" t="shared" si="24"/>
        <v>第 37 天</v>
      </c>
      <c r="E28" s="25" t="str">
        <f ca="1" t="shared" si="24"/>
        <v>第 38 天</v>
      </c>
      <c r="F28" s="25" t="str">
        <f ca="1" t="shared" si="24"/>
        <v>第 39 天</v>
      </c>
      <c r="G28" s="25" t="str">
        <f ca="1" t="shared" si="24"/>
        <v>第 40 天</v>
      </c>
      <c r="H28" s="25" t="str">
        <f ca="1" t="shared" si="24"/>
        <v>第 41 天</v>
      </c>
      <c r="I28" s="25" t="str">
        <f ca="1" t="shared" si="24"/>
        <v>第 42 天</v>
      </c>
    </row>
    <row r="29" ht="57" customHeight="1" spans="2:9">
      <c r="B29" s="26"/>
      <c r="C29" s="19"/>
      <c r="D29" s="20"/>
      <c r="E29" s="20"/>
      <c r="F29" s="20"/>
      <c r="G29" s="20"/>
      <c r="H29" s="20"/>
      <c r="I29" s="20"/>
    </row>
    <row r="30" s="3" customFormat="1" ht="17.25" customHeight="1" spans="2:9">
      <c r="B30" s="28"/>
      <c r="C30" s="22">
        <f ca="1">I26+1</f>
        <v>43379</v>
      </c>
      <c r="D30" s="23">
        <f ca="1" t="shared" ref="D30" si="25">C30+1</f>
        <v>43380</v>
      </c>
      <c r="E30" s="23">
        <f ca="1" t="shared" ref="E30" si="26">D30+1</f>
        <v>43381</v>
      </c>
      <c r="F30" s="23">
        <f ca="1" t="shared" ref="F30" si="27">E30+1</f>
        <v>43382</v>
      </c>
      <c r="G30" s="23">
        <f ca="1" t="shared" ref="G30" si="28">F30+1</f>
        <v>43383</v>
      </c>
      <c r="H30" s="23">
        <f ca="1" t="shared" ref="H30" si="29">G30+1</f>
        <v>43384</v>
      </c>
      <c r="I30" s="23">
        <f ca="1" t="shared" ref="I30" si="30">H30+1</f>
        <v>43385</v>
      </c>
    </row>
    <row r="31" ht="17.25" customHeight="1" spans="2:9">
      <c r="B31" s="7"/>
      <c r="D31" s="15"/>
      <c r="E31" s="15"/>
      <c r="F31" s="15"/>
      <c r="G31" s="15"/>
      <c r="H31" s="15"/>
      <c r="I31" s="15"/>
    </row>
    <row r="32" s="2" customFormat="1" ht="17.25" customHeight="1" spans="2:9">
      <c r="B32" s="30" t="str">
        <f ca="1">CONCATENATE("第 ",(DATEDIF(CalcDate,I34,"d")/7)," 周")</f>
        <v>第 7 周</v>
      </c>
      <c r="C32" s="17" t="str">
        <f ca="1" t="shared" ref="C32:I32" si="31">CONCATENATE("第 ",DATEDIF(CalcDate,C34,"d")," 天")</f>
        <v>第 43 天</v>
      </c>
      <c r="D32" s="25" t="str">
        <f ca="1" t="shared" si="31"/>
        <v>第 44 天</v>
      </c>
      <c r="E32" s="25" t="str">
        <f ca="1" t="shared" si="31"/>
        <v>第 45 天</v>
      </c>
      <c r="F32" s="25" t="str">
        <f ca="1" t="shared" si="31"/>
        <v>第 46 天</v>
      </c>
      <c r="G32" s="25" t="str">
        <f ca="1" t="shared" si="31"/>
        <v>第 47 天</v>
      </c>
      <c r="H32" s="25" t="str">
        <f ca="1" t="shared" si="31"/>
        <v>第 48 天</v>
      </c>
      <c r="I32" s="25" t="str">
        <f ca="1" t="shared" si="31"/>
        <v>第 49 天</v>
      </c>
    </row>
    <row r="33" ht="57" customHeight="1" spans="2:9">
      <c r="B33" s="31"/>
      <c r="C33" s="19"/>
      <c r="D33" s="20"/>
      <c r="E33" s="20"/>
      <c r="F33" s="20"/>
      <c r="G33" s="20"/>
      <c r="H33" s="20"/>
      <c r="I33" s="20"/>
    </row>
    <row r="34" s="3" customFormat="1" ht="17.25" customHeight="1" spans="2:9">
      <c r="B34" s="32"/>
      <c r="C34" s="22">
        <f ca="1">I30+1</f>
        <v>43386</v>
      </c>
      <c r="D34" s="23">
        <f ca="1" t="shared" ref="D34" si="32">C34+1</f>
        <v>43387</v>
      </c>
      <c r="E34" s="23">
        <f ca="1" t="shared" ref="E34" si="33">D34+1</f>
        <v>43388</v>
      </c>
      <c r="F34" s="23">
        <f ca="1" t="shared" ref="F34" si="34">E34+1</f>
        <v>43389</v>
      </c>
      <c r="G34" s="23">
        <f ca="1" t="shared" ref="G34" si="35">F34+1</f>
        <v>43390</v>
      </c>
      <c r="H34" s="23">
        <f ca="1" t="shared" ref="H34" si="36">G34+1</f>
        <v>43391</v>
      </c>
      <c r="I34" s="23">
        <f ca="1" t="shared" ref="I34" si="37">H34+1</f>
        <v>43392</v>
      </c>
    </row>
    <row r="35" ht="17.25" customHeight="1"/>
    <row r="36" s="2" customFormat="1" ht="17.25" customHeight="1" spans="2:9">
      <c r="B36" s="33" t="str">
        <f ca="1">CONCATENATE("第 ",(DATEDIF(CalcDate,I38,"d")/7)," 周")</f>
        <v>第 8 周</v>
      </c>
      <c r="C36" s="17" t="str">
        <f ca="1" t="shared" ref="C36:I36" si="38">CONCATENATE("第 ",DATEDIF(CalcDate,C38,"d")," 天")</f>
        <v>第 50 天</v>
      </c>
      <c r="D36" s="25" t="str">
        <f ca="1" t="shared" si="38"/>
        <v>第 51 天</v>
      </c>
      <c r="E36" s="25" t="str">
        <f ca="1" t="shared" si="38"/>
        <v>第 52 天</v>
      </c>
      <c r="F36" s="25" t="str">
        <f ca="1" t="shared" si="38"/>
        <v>第 53 天</v>
      </c>
      <c r="G36" s="25" t="str">
        <f ca="1" t="shared" si="38"/>
        <v>第 54 天</v>
      </c>
      <c r="H36" s="25" t="str">
        <f ca="1" t="shared" si="38"/>
        <v>第 55 天</v>
      </c>
      <c r="I36" s="25" t="str">
        <f ca="1" t="shared" si="38"/>
        <v>第 56 天</v>
      </c>
    </row>
    <row r="37" ht="57" customHeight="1" spans="2:9">
      <c r="B37" s="34"/>
      <c r="C37" s="19"/>
      <c r="D37" s="20"/>
      <c r="E37" s="20"/>
      <c r="F37" s="20"/>
      <c r="G37" s="20"/>
      <c r="H37" s="20"/>
      <c r="I37" s="20"/>
    </row>
    <row r="38" s="3" customFormat="1" ht="17.25" customHeight="1" spans="2:9">
      <c r="B38" s="35"/>
      <c r="C38" s="22">
        <f ca="1">I34+1</f>
        <v>43393</v>
      </c>
      <c r="D38" s="22">
        <f ca="1" t="shared" ref="D38:I38" si="39">C38+1</f>
        <v>43394</v>
      </c>
      <c r="E38" s="22">
        <f ca="1" t="shared" si="39"/>
        <v>43395</v>
      </c>
      <c r="F38" s="22">
        <f ca="1" t="shared" si="39"/>
        <v>43396</v>
      </c>
      <c r="G38" s="22">
        <f ca="1" t="shared" si="39"/>
        <v>43397</v>
      </c>
      <c r="H38" s="22">
        <f ca="1" t="shared" si="39"/>
        <v>43398</v>
      </c>
      <c r="I38" s="22">
        <f ca="1" t="shared" si="39"/>
        <v>43399</v>
      </c>
    </row>
    <row r="39" ht="16.5" customHeight="1"/>
    <row r="40" ht="24.75" customHeight="1" spans="2:9">
      <c r="B40" s="13" t="str">
        <f ca="1">CONCATENATE("第一孕期， ",DATEDIF(CalcDate,I43,"m")+1," 月")</f>
        <v>第一孕期， 3 月</v>
      </c>
      <c r="D40" s="15"/>
      <c r="E40" s="15"/>
      <c r="F40" s="15"/>
      <c r="G40" s="15"/>
      <c r="H40" s="15"/>
      <c r="I40" s="38"/>
    </row>
    <row r="41" s="2" customFormat="1" ht="17.25" customHeight="1" spans="2:9">
      <c r="B41" s="16" t="str">
        <f ca="1">CONCATENATE("第 ",(DATEDIF(CalcDate,I43,"d")/7)," 周")</f>
        <v>第 9 周</v>
      </c>
      <c r="C41" s="17" t="str">
        <f ca="1" t="shared" ref="C41:I41" si="40">CONCATENATE("第 ",DATEDIF(CalcDate,C43,"d")," 天")</f>
        <v>第 57 天</v>
      </c>
      <c r="D41" s="25" t="str">
        <f ca="1" t="shared" si="40"/>
        <v>第 58 天</v>
      </c>
      <c r="E41" s="25" t="str">
        <f ca="1" t="shared" si="40"/>
        <v>第 59 天</v>
      </c>
      <c r="F41" s="25" t="str">
        <f ca="1" t="shared" si="40"/>
        <v>第 60 天</v>
      </c>
      <c r="G41" s="25" t="str">
        <f ca="1" t="shared" si="40"/>
        <v>第 61 天</v>
      </c>
      <c r="H41" s="25" t="str">
        <f ca="1" t="shared" si="40"/>
        <v>第 62 天</v>
      </c>
      <c r="I41" s="25" t="str">
        <f ca="1" t="shared" si="40"/>
        <v>第 63 天</v>
      </c>
    </row>
    <row r="42" ht="57" customHeight="1" spans="2:9">
      <c r="B42" s="18"/>
      <c r="C42" s="19"/>
      <c r="D42" s="20"/>
      <c r="E42" s="20"/>
      <c r="F42" s="20"/>
      <c r="G42" s="20"/>
      <c r="H42" s="20"/>
      <c r="I42" s="20"/>
    </row>
    <row r="43" s="3" customFormat="1" ht="17.25" customHeight="1" spans="2:9">
      <c r="B43" s="21"/>
      <c r="C43" s="22">
        <f ca="1">I38+1</f>
        <v>43400</v>
      </c>
      <c r="D43" s="23">
        <f ca="1">C43+1</f>
        <v>43401</v>
      </c>
      <c r="E43" s="23">
        <f ca="1" t="shared" ref="E43" si="41">D43+1</f>
        <v>43402</v>
      </c>
      <c r="F43" s="23">
        <f ca="1" t="shared" ref="F43" si="42">E43+1</f>
        <v>43403</v>
      </c>
      <c r="G43" s="23">
        <f ca="1" t="shared" ref="G43" si="43">F43+1</f>
        <v>43404</v>
      </c>
      <c r="H43" s="23">
        <f ca="1" t="shared" ref="H43" si="44">G43+1</f>
        <v>43405</v>
      </c>
      <c r="I43" s="23">
        <f ca="1" t="shared" ref="I43" si="45">H43+1</f>
        <v>43406</v>
      </c>
    </row>
    <row r="44" ht="17.25" customHeight="1" spans="2:9">
      <c r="B44" s="7"/>
      <c r="D44" s="15"/>
      <c r="E44" s="15"/>
      <c r="F44" s="15"/>
      <c r="G44" s="15"/>
      <c r="H44" s="15"/>
      <c r="I44" s="15"/>
    </row>
    <row r="45" s="2" customFormat="1" ht="17.25" customHeight="1" spans="2:9">
      <c r="B45" s="24" t="str">
        <f ca="1">CONCATENATE("第 ",(DATEDIF(CalcDate,I47,"d")/7)," 周")</f>
        <v>第 10 周</v>
      </c>
      <c r="C45" s="17" t="str">
        <f ca="1" t="shared" ref="C45:I45" si="46">CONCATENATE("第 ",DATEDIF(CalcDate,C47,"d")," 天")</f>
        <v>第 64 天</v>
      </c>
      <c r="D45" s="25" t="str">
        <f ca="1" t="shared" si="46"/>
        <v>第 65 天</v>
      </c>
      <c r="E45" s="25" t="str">
        <f ca="1" t="shared" si="46"/>
        <v>第 66 天</v>
      </c>
      <c r="F45" s="25" t="str">
        <f ca="1" t="shared" si="46"/>
        <v>第 67 天</v>
      </c>
      <c r="G45" s="25" t="str">
        <f ca="1" t="shared" si="46"/>
        <v>第 68 天</v>
      </c>
      <c r="H45" s="25" t="str">
        <f ca="1" t="shared" si="46"/>
        <v>第 69 天</v>
      </c>
      <c r="I45" s="25" t="str">
        <f ca="1" t="shared" si="46"/>
        <v>第 70 天</v>
      </c>
    </row>
    <row r="46" ht="57" customHeight="1" spans="2:9">
      <c r="B46" s="26"/>
      <c r="C46" s="19"/>
      <c r="D46" s="20"/>
      <c r="E46" s="20"/>
      <c r="F46" s="20"/>
      <c r="G46" s="20"/>
      <c r="H46" s="20"/>
      <c r="I46" s="20"/>
    </row>
    <row r="47" s="3" customFormat="1" ht="17.25" customHeight="1" spans="2:9">
      <c r="B47" s="28"/>
      <c r="C47" s="22">
        <f ca="1">I43+1</f>
        <v>43407</v>
      </c>
      <c r="D47" s="23">
        <f ca="1" t="shared" ref="D47" si="47">C47+1</f>
        <v>43408</v>
      </c>
      <c r="E47" s="23">
        <f ca="1" t="shared" ref="E47" si="48">D47+1</f>
        <v>43409</v>
      </c>
      <c r="F47" s="23">
        <f ca="1" t="shared" ref="F47" si="49">E47+1</f>
        <v>43410</v>
      </c>
      <c r="G47" s="23">
        <f ca="1" t="shared" ref="G47" si="50">F47+1</f>
        <v>43411</v>
      </c>
      <c r="H47" s="23">
        <f ca="1" t="shared" ref="H47" si="51">G47+1</f>
        <v>43412</v>
      </c>
      <c r="I47" s="23">
        <f ca="1" t="shared" ref="I47" si="52">H47+1</f>
        <v>43413</v>
      </c>
    </row>
    <row r="48" ht="17.25" customHeight="1" spans="2:9">
      <c r="B48" s="7"/>
      <c r="D48" s="15"/>
      <c r="E48" s="15"/>
      <c r="F48" s="15"/>
      <c r="G48" s="15"/>
      <c r="H48" s="15"/>
      <c r="I48" s="15"/>
    </row>
    <row r="49" s="2" customFormat="1" ht="17.25" customHeight="1" spans="2:9">
      <c r="B49" s="30" t="str">
        <f ca="1">CONCATENATE("第 ",(DATEDIF(CalcDate,I51,"d")/7)," 周")</f>
        <v>第 11 周</v>
      </c>
      <c r="C49" s="17" t="str">
        <f ca="1" t="shared" ref="C49:I49" si="53">CONCATENATE("第 ",DATEDIF(CalcDate,C51,"d")," 天")</f>
        <v>第 71 天</v>
      </c>
      <c r="D49" s="25" t="str">
        <f ca="1" t="shared" si="53"/>
        <v>第 72 天</v>
      </c>
      <c r="E49" s="25" t="str">
        <f ca="1" t="shared" si="53"/>
        <v>第 73 天</v>
      </c>
      <c r="F49" s="25" t="str">
        <f ca="1" t="shared" si="53"/>
        <v>第 74 天</v>
      </c>
      <c r="G49" s="25" t="str">
        <f ca="1" t="shared" si="53"/>
        <v>第 75 天</v>
      </c>
      <c r="H49" s="25" t="str">
        <f ca="1" t="shared" si="53"/>
        <v>第 76 天</v>
      </c>
      <c r="I49" s="25" t="str">
        <f ca="1" t="shared" si="53"/>
        <v>第 77 天</v>
      </c>
    </row>
    <row r="50" ht="57" customHeight="1" spans="2:9">
      <c r="B50" s="31"/>
      <c r="C50" s="19"/>
      <c r="D50" s="20"/>
      <c r="E50" s="20"/>
      <c r="F50" s="20"/>
      <c r="G50" s="20"/>
      <c r="H50" s="20"/>
      <c r="I50" s="20"/>
    </row>
    <row r="51" s="3" customFormat="1" ht="17.25" customHeight="1" spans="2:9">
      <c r="B51" s="32"/>
      <c r="C51" s="22">
        <f ca="1">I47+1</f>
        <v>43414</v>
      </c>
      <c r="D51" s="23">
        <f ca="1" t="shared" ref="D51" si="54">C51+1</f>
        <v>43415</v>
      </c>
      <c r="E51" s="23">
        <f ca="1" t="shared" ref="E51" si="55">D51+1</f>
        <v>43416</v>
      </c>
      <c r="F51" s="23">
        <f ca="1" t="shared" ref="F51" si="56">E51+1</f>
        <v>43417</v>
      </c>
      <c r="G51" s="23">
        <f ca="1" t="shared" ref="G51" si="57">F51+1</f>
        <v>43418</v>
      </c>
      <c r="H51" s="23">
        <f ca="1" t="shared" ref="H51" si="58">G51+1</f>
        <v>43419</v>
      </c>
      <c r="I51" s="23">
        <f ca="1" t="shared" ref="I51" si="59">H51+1</f>
        <v>43420</v>
      </c>
    </row>
    <row r="52" ht="17.25" customHeight="1"/>
    <row r="53" s="2" customFormat="1" ht="17.25" customHeight="1" spans="2:9">
      <c r="B53" s="33" t="str">
        <f ca="1">CONCATENATE("第 ",(DATEDIF(CalcDate,I55,"d")/7)," 周")</f>
        <v>第 12 周</v>
      </c>
      <c r="C53" s="17" t="str">
        <f ca="1" t="shared" ref="C53:I53" si="60">CONCATENATE("第 ",DATEDIF(CalcDate,C55,"d")," 天")</f>
        <v>第 78 天</v>
      </c>
      <c r="D53" s="25" t="str">
        <f ca="1" t="shared" si="60"/>
        <v>第 79 天</v>
      </c>
      <c r="E53" s="25" t="str">
        <f ca="1" t="shared" si="60"/>
        <v>第 80 天</v>
      </c>
      <c r="F53" s="25" t="str">
        <f ca="1" t="shared" si="60"/>
        <v>第 81 天</v>
      </c>
      <c r="G53" s="25" t="str">
        <f ca="1" t="shared" si="60"/>
        <v>第 82 天</v>
      </c>
      <c r="H53" s="25" t="str">
        <f ca="1" t="shared" si="60"/>
        <v>第 83 天</v>
      </c>
      <c r="I53" s="25" t="str">
        <f ca="1" t="shared" si="60"/>
        <v>第 84 天</v>
      </c>
    </row>
    <row r="54" ht="57" customHeight="1" spans="2:9">
      <c r="B54" s="34"/>
      <c r="C54" s="19"/>
      <c r="D54" s="20"/>
      <c r="E54" s="20"/>
      <c r="F54" s="20"/>
      <c r="G54" s="20"/>
      <c r="H54" s="20"/>
      <c r="I54" s="20"/>
    </row>
    <row r="55" s="3" customFormat="1" ht="17.25" customHeight="1" spans="2:9">
      <c r="B55" s="35"/>
      <c r="C55" s="22">
        <f ca="1">I51+1</f>
        <v>43421</v>
      </c>
      <c r="D55" s="22">
        <f ca="1" t="shared" ref="D55:I55" si="61">C55+1</f>
        <v>43422</v>
      </c>
      <c r="E55" s="22">
        <f ca="1" t="shared" si="61"/>
        <v>43423</v>
      </c>
      <c r="F55" s="22">
        <f ca="1" t="shared" si="61"/>
        <v>43424</v>
      </c>
      <c r="G55" s="22">
        <f ca="1" t="shared" si="61"/>
        <v>43425</v>
      </c>
      <c r="H55" s="22">
        <f ca="1" t="shared" si="61"/>
        <v>43426</v>
      </c>
      <c r="I55" s="22">
        <f ca="1" t="shared" si="61"/>
        <v>43427</v>
      </c>
    </row>
    <row r="56" ht="17.25" customHeight="1"/>
    <row r="57" s="2" customFormat="1" ht="17.25" customHeight="1" spans="2:9">
      <c r="B57" s="16" t="str">
        <f ca="1">CONCATENATE("第 ",(DATEDIF(CalcDate,I59,"d")/7)," 周")</f>
        <v>第 13 周</v>
      </c>
      <c r="C57" s="17" t="str">
        <f ca="1" t="shared" ref="C57:I57" si="62">CONCATENATE("第 ",DATEDIF(CalcDate,C59,"d")," 天")</f>
        <v>第 85 天</v>
      </c>
      <c r="D57" s="25" t="str">
        <f ca="1" t="shared" si="62"/>
        <v>第 86 天</v>
      </c>
      <c r="E57" s="25" t="str">
        <f ca="1" t="shared" si="62"/>
        <v>第 87 天</v>
      </c>
      <c r="F57" s="25" t="str">
        <f ca="1" t="shared" si="62"/>
        <v>第 88 天</v>
      </c>
      <c r="G57" s="25" t="str">
        <f ca="1" t="shared" si="62"/>
        <v>第 89 天</v>
      </c>
      <c r="H57" s="25" t="str">
        <f ca="1" t="shared" si="62"/>
        <v>第 90 天</v>
      </c>
      <c r="I57" s="25" t="str">
        <f ca="1" t="shared" si="62"/>
        <v>第 91 天</v>
      </c>
    </row>
    <row r="58" ht="57" customHeight="1" spans="2:9">
      <c r="B58" s="18"/>
      <c r="C58" s="19"/>
      <c r="D58" s="20"/>
      <c r="E58" s="20"/>
      <c r="F58" s="20"/>
      <c r="G58" s="20"/>
      <c r="H58" s="20"/>
      <c r="I58" s="20"/>
    </row>
    <row r="59" s="3" customFormat="1" ht="17.25" customHeight="1" spans="2:9">
      <c r="B59" s="21"/>
      <c r="C59" s="22">
        <f ca="1">I55+1</f>
        <v>43428</v>
      </c>
      <c r="D59" s="23">
        <f ca="1">C59+1</f>
        <v>43429</v>
      </c>
      <c r="E59" s="23">
        <f ca="1" t="shared" ref="E59" si="63">D59+1</f>
        <v>43430</v>
      </c>
      <c r="F59" s="23">
        <f ca="1" t="shared" ref="F59" si="64">E59+1</f>
        <v>43431</v>
      </c>
      <c r="G59" s="23">
        <f ca="1" t="shared" ref="G59" si="65">F59+1</f>
        <v>43432</v>
      </c>
      <c r="H59" s="23">
        <f ca="1" t="shared" ref="H59" si="66">G59+1</f>
        <v>43433</v>
      </c>
      <c r="I59" s="23">
        <f ca="1" t="shared" ref="I59" si="67">H59+1</f>
        <v>43434</v>
      </c>
    </row>
    <row r="60" ht="17.25" customHeight="1"/>
    <row r="61" ht="24.75" customHeight="1" spans="2:9">
      <c r="B61" s="13" t="str">
        <f ca="1">CONCATENATE("第二孕期， ",DATEDIF(CalcDate,I64,"m")+1," 月")</f>
        <v>第二孕期， 4 月</v>
      </c>
      <c r="D61" s="15"/>
      <c r="E61" s="15"/>
      <c r="F61" s="15"/>
      <c r="G61" s="15"/>
      <c r="H61" s="15"/>
      <c r="I61" s="38"/>
    </row>
    <row r="62" s="2" customFormat="1" ht="17.25" customHeight="1" spans="2:9">
      <c r="B62" s="24" t="str">
        <f ca="1">CONCATENATE("第 ",(DATEDIF(CalcDate,I64,"d")/7)," 周")</f>
        <v>第 14 周</v>
      </c>
      <c r="C62" s="17" t="str">
        <f ca="1" t="shared" ref="C62:I62" si="68">CONCATENATE("第 ",DATEDIF(CalcDate,C64,"d")," 天")</f>
        <v>第 92 天</v>
      </c>
      <c r="D62" s="25" t="str">
        <f ca="1" t="shared" si="68"/>
        <v>第 93 天</v>
      </c>
      <c r="E62" s="25" t="str">
        <f ca="1" t="shared" si="68"/>
        <v>第 94 天</v>
      </c>
      <c r="F62" s="25" t="str">
        <f ca="1" t="shared" si="68"/>
        <v>第 95 天</v>
      </c>
      <c r="G62" s="25" t="str">
        <f ca="1" t="shared" si="68"/>
        <v>第 96 天</v>
      </c>
      <c r="H62" s="25" t="str">
        <f ca="1" t="shared" si="68"/>
        <v>第 97 天</v>
      </c>
      <c r="I62" s="25" t="str">
        <f ca="1" t="shared" si="68"/>
        <v>第 98 天</v>
      </c>
    </row>
    <row r="63" ht="57" customHeight="1" spans="2:9">
      <c r="B63" s="26"/>
      <c r="C63" s="19"/>
      <c r="D63" s="20"/>
      <c r="E63" s="20"/>
      <c r="F63" s="20"/>
      <c r="G63" s="20"/>
      <c r="H63" s="20"/>
      <c r="I63" s="20"/>
    </row>
    <row r="64" s="3" customFormat="1" ht="17.25" customHeight="1" spans="2:9">
      <c r="B64" s="28"/>
      <c r="C64" s="22">
        <f ca="1">I59+1</f>
        <v>43435</v>
      </c>
      <c r="D64" s="23">
        <f ca="1" t="shared" ref="D64" si="69">C64+1</f>
        <v>43436</v>
      </c>
      <c r="E64" s="23">
        <f ca="1" t="shared" ref="E64" si="70">D64+1</f>
        <v>43437</v>
      </c>
      <c r="F64" s="23">
        <f ca="1" t="shared" ref="F64" si="71">E64+1</f>
        <v>43438</v>
      </c>
      <c r="G64" s="23">
        <f ca="1" t="shared" ref="G64" si="72">F64+1</f>
        <v>43439</v>
      </c>
      <c r="H64" s="23">
        <f ca="1" t="shared" ref="H64" si="73">G64+1</f>
        <v>43440</v>
      </c>
      <c r="I64" s="23">
        <f ca="1" t="shared" ref="I64" si="74">H64+1</f>
        <v>43441</v>
      </c>
    </row>
    <row r="65" ht="17.25" customHeight="1" spans="2:9">
      <c r="B65" s="7"/>
      <c r="D65" s="15"/>
      <c r="E65" s="15"/>
      <c r="F65" s="15"/>
      <c r="G65" s="15"/>
      <c r="H65" s="15"/>
      <c r="I65" s="15"/>
    </row>
    <row r="66" s="2" customFormat="1" ht="17.25" customHeight="1" spans="2:9">
      <c r="B66" s="30" t="str">
        <f ca="1">CONCATENATE("第 ",(DATEDIF(CalcDate,I68,"d")/7)," 周")</f>
        <v>第 15 周</v>
      </c>
      <c r="C66" s="17" t="str">
        <f ca="1" t="shared" ref="C66:I66" si="75">CONCATENATE("第 ",DATEDIF(CalcDate,C68,"d")," 天")</f>
        <v>第 99 天</v>
      </c>
      <c r="D66" s="25" t="str">
        <f ca="1" t="shared" si="75"/>
        <v>第 100 天</v>
      </c>
      <c r="E66" s="25" t="str">
        <f ca="1" t="shared" si="75"/>
        <v>第 101 天</v>
      </c>
      <c r="F66" s="25" t="str">
        <f ca="1" t="shared" si="75"/>
        <v>第 102 天</v>
      </c>
      <c r="G66" s="25" t="str">
        <f ca="1" t="shared" si="75"/>
        <v>第 103 天</v>
      </c>
      <c r="H66" s="25" t="str">
        <f ca="1" t="shared" si="75"/>
        <v>第 104 天</v>
      </c>
      <c r="I66" s="25" t="str">
        <f ca="1" t="shared" si="75"/>
        <v>第 105 天</v>
      </c>
    </row>
    <row r="67" ht="57" customHeight="1" spans="2:9">
      <c r="B67" s="31"/>
      <c r="C67" s="19"/>
      <c r="D67" s="20"/>
      <c r="E67" s="20"/>
      <c r="F67" s="20"/>
      <c r="G67" s="20"/>
      <c r="H67" s="20"/>
      <c r="I67" s="20"/>
    </row>
    <row r="68" s="3" customFormat="1" ht="17.25" customHeight="1" spans="2:9">
      <c r="B68" s="32"/>
      <c r="C68" s="22">
        <f ca="1">I64+1</f>
        <v>43442</v>
      </c>
      <c r="D68" s="23">
        <f ca="1" t="shared" ref="D68" si="76">C68+1</f>
        <v>43443</v>
      </c>
      <c r="E68" s="23">
        <f ca="1" t="shared" ref="E68" si="77">D68+1</f>
        <v>43444</v>
      </c>
      <c r="F68" s="23">
        <f ca="1" t="shared" ref="F68" si="78">E68+1</f>
        <v>43445</v>
      </c>
      <c r="G68" s="23">
        <f ca="1" t="shared" ref="G68" si="79">F68+1</f>
        <v>43446</v>
      </c>
      <c r="H68" s="23">
        <f ca="1" t="shared" ref="H68" si="80">G68+1</f>
        <v>43447</v>
      </c>
      <c r="I68" s="23">
        <f ca="1" t="shared" ref="I68" si="81">H68+1</f>
        <v>43448</v>
      </c>
    </row>
    <row r="69" ht="17.25" customHeight="1"/>
    <row r="70" s="2" customFormat="1" ht="17.25" customHeight="1" spans="2:9">
      <c r="B70" s="33" t="str">
        <f ca="1">CONCATENATE("第 ",(DATEDIF(CalcDate,I72,"d")/7)," 周")</f>
        <v>第 16 周</v>
      </c>
      <c r="C70" s="17" t="str">
        <f ca="1" t="shared" ref="C70:I70" si="82">CONCATENATE("第 ",DATEDIF(CalcDate,C72,"d")," 天")</f>
        <v>第 106 天</v>
      </c>
      <c r="D70" s="25" t="str">
        <f ca="1" t="shared" si="82"/>
        <v>第 107 天</v>
      </c>
      <c r="E70" s="25" t="str">
        <f ca="1" t="shared" si="82"/>
        <v>第 108 天</v>
      </c>
      <c r="F70" s="25" t="str">
        <f ca="1" t="shared" si="82"/>
        <v>第 109 天</v>
      </c>
      <c r="G70" s="25" t="str">
        <f ca="1" t="shared" si="82"/>
        <v>第 110 天</v>
      </c>
      <c r="H70" s="25" t="str">
        <f ca="1" t="shared" si="82"/>
        <v>第 111 天</v>
      </c>
      <c r="I70" s="25" t="str">
        <f ca="1" t="shared" si="82"/>
        <v>第 112 天</v>
      </c>
    </row>
    <row r="71" ht="57" customHeight="1" spans="2:9">
      <c r="B71" s="34"/>
      <c r="C71" s="19"/>
      <c r="D71" s="20"/>
      <c r="E71" s="20"/>
      <c r="F71" s="20"/>
      <c r="G71" s="20"/>
      <c r="H71" s="20"/>
      <c r="I71" s="20"/>
    </row>
    <row r="72" s="3" customFormat="1" ht="17.25" customHeight="1" spans="2:9">
      <c r="B72" s="35"/>
      <c r="C72" s="22">
        <f ca="1">I68+1</f>
        <v>43449</v>
      </c>
      <c r="D72" s="22">
        <f ca="1" t="shared" ref="D72:I72" si="83">C72+1</f>
        <v>43450</v>
      </c>
      <c r="E72" s="22">
        <f ca="1" t="shared" si="83"/>
        <v>43451</v>
      </c>
      <c r="F72" s="22">
        <f ca="1" t="shared" si="83"/>
        <v>43452</v>
      </c>
      <c r="G72" s="22">
        <f ca="1" t="shared" si="83"/>
        <v>43453</v>
      </c>
      <c r="H72" s="22">
        <f ca="1" t="shared" si="83"/>
        <v>43454</v>
      </c>
      <c r="I72" s="22">
        <f ca="1" t="shared" si="83"/>
        <v>43455</v>
      </c>
    </row>
    <row r="73" ht="16.5" customHeight="1"/>
    <row r="74" s="2" customFormat="1" ht="17.25" customHeight="1" spans="2:9">
      <c r="B74" s="16" t="str">
        <f ca="1">CONCATENATE("第 ",(DATEDIF(CalcDate,I76,"d")/7)," 周")</f>
        <v>第 17 周</v>
      </c>
      <c r="C74" s="17" t="str">
        <f ca="1" t="shared" ref="C74:I74" si="84">CONCATENATE("第 ",DATEDIF(CalcDate,C76,"d")," 天")</f>
        <v>第 113 天</v>
      </c>
      <c r="D74" s="25" t="str">
        <f ca="1" t="shared" si="84"/>
        <v>第 114 天</v>
      </c>
      <c r="E74" s="25" t="str">
        <f ca="1" t="shared" si="84"/>
        <v>第 115 天</v>
      </c>
      <c r="F74" s="25" t="str">
        <f ca="1" t="shared" si="84"/>
        <v>第 116 天</v>
      </c>
      <c r="G74" s="25" t="str">
        <f ca="1" t="shared" si="84"/>
        <v>第 117 天</v>
      </c>
      <c r="H74" s="25" t="str">
        <f ca="1" t="shared" si="84"/>
        <v>第 118 天</v>
      </c>
      <c r="I74" s="25" t="str">
        <f ca="1" t="shared" si="84"/>
        <v>第 119 天</v>
      </c>
    </row>
    <row r="75" ht="57" customHeight="1" spans="2:9">
      <c r="B75" s="18"/>
      <c r="C75" s="19"/>
      <c r="D75" s="20"/>
      <c r="E75" s="20"/>
      <c r="F75" s="20"/>
      <c r="G75" s="20"/>
      <c r="H75" s="20"/>
      <c r="I75" s="20"/>
    </row>
    <row r="76" s="3" customFormat="1" ht="17.25" customHeight="1" spans="2:9">
      <c r="B76" s="21"/>
      <c r="C76" s="22">
        <f ca="1">I72+1</f>
        <v>43456</v>
      </c>
      <c r="D76" s="23">
        <f ca="1">C76+1</f>
        <v>43457</v>
      </c>
      <c r="E76" s="23">
        <f ca="1" t="shared" ref="E76" si="85">D76+1</f>
        <v>43458</v>
      </c>
      <c r="F76" s="23">
        <f ca="1" t="shared" ref="F76" si="86">E76+1</f>
        <v>43459</v>
      </c>
      <c r="G76" s="23">
        <f ca="1" t="shared" ref="G76" si="87">F76+1</f>
        <v>43460</v>
      </c>
      <c r="H76" s="23">
        <f ca="1" t="shared" ref="H76" si="88">G76+1</f>
        <v>43461</v>
      </c>
      <c r="I76" s="23">
        <f ca="1" t="shared" ref="I76" si="89">H76+1</f>
        <v>43462</v>
      </c>
    </row>
    <row r="77" ht="17.25" customHeight="1"/>
    <row r="78" ht="24.75" customHeight="1" spans="2:9">
      <c r="B78" s="13" t="str">
        <f ca="1">CONCATENATE("第二孕期， ",DATEDIF(CalcDate,I81,"m")+1," 月")</f>
        <v>第二孕期， 5 月</v>
      </c>
      <c r="D78" s="15"/>
      <c r="E78" s="15"/>
      <c r="F78" s="15"/>
      <c r="G78" s="15"/>
      <c r="H78" s="15"/>
      <c r="I78" s="15"/>
    </row>
    <row r="79" s="2" customFormat="1" ht="17.25" customHeight="1" spans="2:9">
      <c r="B79" s="24" t="str">
        <f ca="1">CONCATENATE("第 ",(DATEDIF(CalcDate,I81,"d")/7)," 周")</f>
        <v>第 18 周</v>
      </c>
      <c r="C79" s="17" t="str">
        <f ca="1" t="shared" ref="C79:I79" si="90">CONCATENATE("第 ",DATEDIF(CalcDate,C81,"d")," 天")</f>
        <v>第 120 天</v>
      </c>
      <c r="D79" s="25" t="str">
        <f ca="1" t="shared" si="90"/>
        <v>第 121 天</v>
      </c>
      <c r="E79" s="25" t="str">
        <f ca="1" t="shared" si="90"/>
        <v>第 122 天</v>
      </c>
      <c r="F79" s="25" t="str">
        <f ca="1" t="shared" si="90"/>
        <v>第 123 天</v>
      </c>
      <c r="G79" s="25" t="str">
        <f ca="1" t="shared" si="90"/>
        <v>第 124 天</v>
      </c>
      <c r="H79" s="25" t="str">
        <f ca="1" t="shared" si="90"/>
        <v>第 125 天</v>
      </c>
      <c r="I79" s="25" t="str">
        <f ca="1" t="shared" si="90"/>
        <v>第 126 天</v>
      </c>
    </row>
    <row r="80" ht="57" customHeight="1" spans="2:9">
      <c r="B80" s="26"/>
      <c r="C80" s="19"/>
      <c r="D80" s="20"/>
      <c r="E80" s="20"/>
      <c r="F80" s="20"/>
      <c r="G80" s="20"/>
      <c r="H80" s="20"/>
      <c r="I80" s="20"/>
    </row>
    <row r="81" s="3" customFormat="1" ht="17.25" customHeight="1" spans="2:9">
      <c r="B81" s="28"/>
      <c r="C81" s="22">
        <f ca="1">I76+1</f>
        <v>43463</v>
      </c>
      <c r="D81" s="23">
        <f ca="1" t="shared" ref="D81" si="91">C81+1</f>
        <v>43464</v>
      </c>
      <c r="E81" s="23">
        <f ca="1" t="shared" ref="E81" si="92">D81+1</f>
        <v>43465</v>
      </c>
      <c r="F81" s="23">
        <f ca="1" t="shared" ref="F81" si="93">E81+1</f>
        <v>43466</v>
      </c>
      <c r="G81" s="23">
        <f ca="1" t="shared" ref="G81" si="94">F81+1</f>
        <v>43467</v>
      </c>
      <c r="H81" s="23">
        <f ca="1" t="shared" ref="H81" si="95">G81+1</f>
        <v>43468</v>
      </c>
      <c r="I81" s="23">
        <f ca="1" t="shared" ref="I81" si="96">H81+1</f>
        <v>43469</v>
      </c>
    </row>
    <row r="82" ht="17.25" customHeight="1" spans="2:9">
      <c r="B82" s="7"/>
      <c r="D82" s="15"/>
      <c r="E82" s="15"/>
      <c r="F82" s="15"/>
      <c r="G82" s="15"/>
      <c r="H82" s="15"/>
      <c r="I82" s="15"/>
    </row>
    <row r="83" s="2" customFormat="1" ht="17.25" customHeight="1" spans="2:9">
      <c r="B83" s="30" t="str">
        <f ca="1">CONCATENATE("第 ",(DATEDIF(CalcDate,I85,"d")/7)," 周")</f>
        <v>第 19 周</v>
      </c>
      <c r="C83" s="17" t="str">
        <f ca="1" t="shared" ref="C83:I83" si="97">CONCATENATE("第 ",DATEDIF(CalcDate,C85,"d")," 天")</f>
        <v>第 127 天</v>
      </c>
      <c r="D83" s="25" t="str">
        <f ca="1" t="shared" si="97"/>
        <v>第 128 天</v>
      </c>
      <c r="E83" s="25" t="str">
        <f ca="1" t="shared" si="97"/>
        <v>第 129 天</v>
      </c>
      <c r="F83" s="25" t="str">
        <f ca="1" t="shared" si="97"/>
        <v>第 130 天</v>
      </c>
      <c r="G83" s="25" t="str">
        <f ca="1" t="shared" si="97"/>
        <v>第 131 天</v>
      </c>
      <c r="H83" s="25" t="str">
        <f ca="1" t="shared" si="97"/>
        <v>第 132 天</v>
      </c>
      <c r="I83" s="25" t="str">
        <f ca="1" t="shared" si="97"/>
        <v>第 133 天</v>
      </c>
    </row>
    <row r="84" ht="57" customHeight="1" spans="2:9">
      <c r="B84" s="31"/>
      <c r="C84" s="19"/>
      <c r="D84" s="20"/>
      <c r="E84" s="20"/>
      <c r="F84" s="20"/>
      <c r="G84" s="20"/>
      <c r="H84" s="20"/>
      <c r="I84" s="20"/>
    </row>
    <row r="85" s="3" customFormat="1" ht="17.25" customHeight="1" spans="2:9">
      <c r="B85" s="32"/>
      <c r="C85" s="22">
        <f ca="1">I81+1</f>
        <v>43470</v>
      </c>
      <c r="D85" s="23">
        <f ca="1" t="shared" ref="D85" si="98">C85+1</f>
        <v>43471</v>
      </c>
      <c r="E85" s="23">
        <f ca="1" t="shared" ref="E85" si="99">D85+1</f>
        <v>43472</v>
      </c>
      <c r="F85" s="23">
        <f ca="1" t="shared" ref="F85" si="100">E85+1</f>
        <v>43473</v>
      </c>
      <c r="G85" s="23">
        <f ca="1" t="shared" ref="G85" si="101">F85+1</f>
        <v>43474</v>
      </c>
      <c r="H85" s="23">
        <f ca="1" t="shared" ref="H85" si="102">G85+1</f>
        <v>43475</v>
      </c>
      <c r="I85" s="23">
        <f ca="1" t="shared" ref="I85" si="103">H85+1</f>
        <v>43476</v>
      </c>
    </row>
    <row r="86" ht="17.25" customHeight="1"/>
    <row r="87" s="2" customFormat="1" ht="17.25" customHeight="1" spans="2:9">
      <c r="B87" s="33" t="str">
        <f ca="1">CONCATENATE("第 ",(DATEDIF(CalcDate,I89,"d")/7)," 周")</f>
        <v>第 20 周</v>
      </c>
      <c r="C87" s="17" t="str">
        <f ca="1" t="shared" ref="C87:I87" si="104">CONCATENATE("第 ",DATEDIF(CalcDate,C89,"d")," 天")</f>
        <v>第 134 天</v>
      </c>
      <c r="D87" s="25" t="str">
        <f ca="1" t="shared" si="104"/>
        <v>第 135 天</v>
      </c>
      <c r="E87" s="25" t="str">
        <f ca="1" t="shared" si="104"/>
        <v>第 136 天</v>
      </c>
      <c r="F87" s="25" t="str">
        <f ca="1" t="shared" si="104"/>
        <v>第 137 天</v>
      </c>
      <c r="G87" s="25" t="str">
        <f ca="1" t="shared" si="104"/>
        <v>第 138 天</v>
      </c>
      <c r="H87" s="25" t="str">
        <f ca="1" t="shared" si="104"/>
        <v>第 139 天</v>
      </c>
      <c r="I87" s="25" t="str">
        <f ca="1" t="shared" si="104"/>
        <v>第 140 天</v>
      </c>
    </row>
    <row r="88" ht="57" customHeight="1" spans="2:9">
      <c r="B88" s="34"/>
      <c r="C88" s="19"/>
      <c r="D88" s="20"/>
      <c r="E88" s="20"/>
      <c r="F88" s="20"/>
      <c r="G88" s="20"/>
      <c r="H88" s="20"/>
      <c r="I88" s="20"/>
    </row>
    <row r="89" s="3" customFormat="1" ht="17.25" customHeight="1" spans="2:9">
      <c r="B89" s="35"/>
      <c r="C89" s="22">
        <f ca="1">I85+1</f>
        <v>43477</v>
      </c>
      <c r="D89" s="22">
        <f ca="1" t="shared" ref="D89:I89" si="105">C89+1</f>
        <v>43478</v>
      </c>
      <c r="E89" s="22">
        <f ca="1" t="shared" si="105"/>
        <v>43479</v>
      </c>
      <c r="F89" s="22">
        <f ca="1" t="shared" si="105"/>
        <v>43480</v>
      </c>
      <c r="G89" s="22">
        <f ca="1" t="shared" si="105"/>
        <v>43481</v>
      </c>
      <c r="H89" s="22">
        <f ca="1" t="shared" si="105"/>
        <v>43482</v>
      </c>
      <c r="I89" s="22">
        <f ca="1" t="shared" si="105"/>
        <v>43483</v>
      </c>
    </row>
    <row r="90" ht="16.5" customHeight="1"/>
    <row r="91" s="2" customFormat="1" ht="17.25" customHeight="1" spans="2:9">
      <c r="B91" s="16" t="str">
        <f ca="1">CONCATENATE("第 ",(DATEDIF(CalcDate,I93,"d")/7)," 周")</f>
        <v>第 21 周</v>
      </c>
      <c r="C91" s="17" t="str">
        <f ca="1" t="shared" ref="C91:I91" si="106">CONCATENATE("第 ",DATEDIF(CalcDate,C93,"d")," 天")</f>
        <v>第 141 天</v>
      </c>
      <c r="D91" s="25" t="str">
        <f ca="1" t="shared" si="106"/>
        <v>第 142 天</v>
      </c>
      <c r="E91" s="25" t="str">
        <f ca="1" t="shared" si="106"/>
        <v>第 143 天</v>
      </c>
      <c r="F91" s="25" t="str">
        <f ca="1" t="shared" si="106"/>
        <v>第 144 天</v>
      </c>
      <c r="G91" s="25" t="str">
        <f ca="1" t="shared" si="106"/>
        <v>第 145 天</v>
      </c>
      <c r="H91" s="25" t="str">
        <f ca="1" t="shared" si="106"/>
        <v>第 146 天</v>
      </c>
      <c r="I91" s="25" t="str">
        <f ca="1" t="shared" si="106"/>
        <v>第 147 天</v>
      </c>
    </row>
    <row r="92" ht="57" customHeight="1" spans="2:9">
      <c r="B92" s="18"/>
      <c r="C92" s="19"/>
      <c r="D92" s="20"/>
      <c r="E92" s="20"/>
      <c r="F92" s="20"/>
      <c r="G92" s="20"/>
      <c r="H92" s="20"/>
      <c r="I92" s="20"/>
    </row>
    <row r="93" s="3" customFormat="1" ht="17.25" customHeight="1" spans="2:9">
      <c r="B93" s="21"/>
      <c r="C93" s="22">
        <f ca="1">I89+1</f>
        <v>43484</v>
      </c>
      <c r="D93" s="23">
        <f ca="1">C93+1</f>
        <v>43485</v>
      </c>
      <c r="E93" s="23">
        <f ca="1" t="shared" ref="E93" si="107">D93+1</f>
        <v>43486</v>
      </c>
      <c r="F93" s="23">
        <f ca="1" t="shared" ref="F93" si="108">E93+1</f>
        <v>43487</v>
      </c>
      <c r="G93" s="23">
        <f ca="1" t="shared" ref="G93" si="109">F93+1</f>
        <v>43488</v>
      </c>
      <c r="H93" s="23">
        <f ca="1" t="shared" ref="H93" si="110">G93+1</f>
        <v>43489</v>
      </c>
      <c r="I93" s="23">
        <f ca="1" t="shared" ref="I93" si="111">H93+1</f>
        <v>43490</v>
      </c>
    </row>
    <row r="94" ht="17.25" customHeight="1"/>
    <row r="95" ht="24.75" customHeight="1" spans="2:9">
      <c r="B95" s="13" t="str">
        <f ca="1">CONCATENATE("第二孕期， ",DATEDIF(CalcDate,I98,"m")+1," 月")</f>
        <v>第二孕期， 6 月</v>
      </c>
      <c r="D95" s="15"/>
      <c r="E95" s="15"/>
      <c r="F95" s="15"/>
      <c r="G95" s="15"/>
      <c r="H95" s="15"/>
      <c r="I95" s="15"/>
    </row>
    <row r="96" s="2" customFormat="1" ht="17.25" customHeight="1" spans="2:9">
      <c r="B96" s="24" t="str">
        <f ca="1">CONCATENATE("第 ",(DATEDIF(CalcDate,I98,"d")/7)," 周")</f>
        <v>第 22 周</v>
      </c>
      <c r="C96" s="17" t="str">
        <f ca="1" t="shared" ref="C96:I96" si="112">CONCATENATE("第 ",DATEDIF(CalcDate,C98,"d")," 天")</f>
        <v>第 148 天</v>
      </c>
      <c r="D96" s="25" t="str">
        <f ca="1" t="shared" si="112"/>
        <v>第 149 天</v>
      </c>
      <c r="E96" s="25" t="str">
        <f ca="1" t="shared" si="112"/>
        <v>第 150 天</v>
      </c>
      <c r="F96" s="25" t="str">
        <f ca="1" t="shared" si="112"/>
        <v>第 151 天</v>
      </c>
      <c r="G96" s="25" t="str">
        <f ca="1" t="shared" si="112"/>
        <v>第 152 天</v>
      </c>
      <c r="H96" s="25" t="str">
        <f ca="1" t="shared" si="112"/>
        <v>第 153 天</v>
      </c>
      <c r="I96" s="25" t="str">
        <f ca="1" t="shared" si="112"/>
        <v>第 154 天</v>
      </c>
    </row>
    <row r="97" ht="57" customHeight="1" spans="2:9">
      <c r="B97" s="26"/>
      <c r="C97" s="19"/>
      <c r="D97" s="20"/>
      <c r="E97" s="20"/>
      <c r="F97" s="20"/>
      <c r="G97" s="20"/>
      <c r="H97" s="20"/>
      <c r="I97" s="20"/>
    </row>
    <row r="98" s="3" customFormat="1" ht="17.25" customHeight="1" spans="2:9">
      <c r="B98" s="28"/>
      <c r="C98" s="22">
        <f ca="1">I93+1</f>
        <v>43491</v>
      </c>
      <c r="D98" s="23">
        <f ca="1" t="shared" ref="D98" si="113">C98+1</f>
        <v>43492</v>
      </c>
      <c r="E98" s="23">
        <f ca="1" t="shared" ref="E98" si="114">D98+1</f>
        <v>43493</v>
      </c>
      <c r="F98" s="23">
        <f ca="1" t="shared" ref="F98" si="115">E98+1</f>
        <v>43494</v>
      </c>
      <c r="G98" s="23">
        <f ca="1" t="shared" ref="G98" si="116">F98+1</f>
        <v>43495</v>
      </c>
      <c r="H98" s="23">
        <f ca="1" t="shared" ref="H98" si="117">G98+1</f>
        <v>43496</v>
      </c>
      <c r="I98" s="23">
        <f ca="1" t="shared" ref="I98" si="118">H98+1</f>
        <v>43497</v>
      </c>
    </row>
    <row r="99" ht="17.25" customHeight="1" spans="2:9">
      <c r="B99" s="7"/>
      <c r="D99" s="15"/>
      <c r="E99" s="15"/>
      <c r="F99" s="15"/>
      <c r="G99" s="15"/>
      <c r="H99" s="15"/>
      <c r="I99" s="15"/>
    </row>
    <row r="100" s="2" customFormat="1" ht="17.25" customHeight="1" spans="2:9">
      <c r="B100" s="30" t="str">
        <f ca="1">CONCATENATE("第 ",(DATEDIF(CalcDate,I102,"d")/7)," 周")</f>
        <v>第 23 周</v>
      </c>
      <c r="C100" s="17" t="str">
        <f ca="1" t="shared" ref="C100:I100" si="119">CONCATENATE("第 ",DATEDIF(CalcDate,C102,"d")," 天")</f>
        <v>第 155 天</v>
      </c>
      <c r="D100" s="25" t="str">
        <f ca="1" t="shared" si="119"/>
        <v>第 156 天</v>
      </c>
      <c r="E100" s="25" t="str">
        <f ca="1" t="shared" si="119"/>
        <v>第 157 天</v>
      </c>
      <c r="F100" s="25" t="str">
        <f ca="1" t="shared" si="119"/>
        <v>第 158 天</v>
      </c>
      <c r="G100" s="25" t="str">
        <f ca="1" t="shared" si="119"/>
        <v>第 159 天</v>
      </c>
      <c r="H100" s="25" t="str">
        <f ca="1" t="shared" si="119"/>
        <v>第 160 天</v>
      </c>
      <c r="I100" s="25" t="str">
        <f ca="1" t="shared" si="119"/>
        <v>第 161 天</v>
      </c>
    </row>
    <row r="101" ht="57" customHeight="1" spans="2:9">
      <c r="B101" s="31"/>
      <c r="C101" s="19"/>
      <c r="D101" s="20"/>
      <c r="E101" s="20"/>
      <c r="F101" s="20"/>
      <c r="G101" s="20"/>
      <c r="H101" s="20"/>
      <c r="I101" s="20"/>
    </row>
    <row r="102" s="3" customFormat="1" ht="17.25" customHeight="1" spans="2:9">
      <c r="B102" s="32"/>
      <c r="C102" s="22">
        <f ca="1">I98+1</f>
        <v>43498</v>
      </c>
      <c r="D102" s="23">
        <f ca="1" t="shared" ref="D102" si="120">C102+1</f>
        <v>43499</v>
      </c>
      <c r="E102" s="23">
        <f ca="1" t="shared" ref="E102" si="121">D102+1</f>
        <v>43500</v>
      </c>
      <c r="F102" s="23">
        <f ca="1" t="shared" ref="F102" si="122">E102+1</f>
        <v>43501</v>
      </c>
      <c r="G102" s="23">
        <f ca="1" t="shared" ref="G102" si="123">F102+1</f>
        <v>43502</v>
      </c>
      <c r="H102" s="23">
        <f ca="1" t="shared" ref="H102" si="124">G102+1</f>
        <v>43503</v>
      </c>
      <c r="I102" s="23">
        <f ca="1" t="shared" ref="I102" si="125">H102+1</f>
        <v>43504</v>
      </c>
    </row>
    <row r="103" ht="17.25" customHeight="1"/>
    <row r="104" s="2" customFormat="1" ht="17.25" customHeight="1" spans="2:9">
      <c r="B104" s="33" t="str">
        <f ca="1">CONCATENATE("第 ",(DATEDIF(CalcDate,I106,"d")/7)," 周")</f>
        <v>第 24 周</v>
      </c>
      <c r="C104" s="17" t="str">
        <f ca="1" t="shared" ref="C104:I104" si="126">CONCATENATE("第 ",DATEDIF(CalcDate,C106,"d")," 天")</f>
        <v>第 162 天</v>
      </c>
      <c r="D104" s="25" t="str">
        <f ca="1" t="shared" si="126"/>
        <v>第 163 天</v>
      </c>
      <c r="E104" s="25" t="str">
        <f ca="1" t="shared" si="126"/>
        <v>第 164 天</v>
      </c>
      <c r="F104" s="25" t="str">
        <f ca="1" t="shared" si="126"/>
        <v>第 165 天</v>
      </c>
      <c r="G104" s="25" t="str">
        <f ca="1" t="shared" si="126"/>
        <v>第 166 天</v>
      </c>
      <c r="H104" s="25" t="str">
        <f ca="1" t="shared" si="126"/>
        <v>第 167 天</v>
      </c>
      <c r="I104" s="25" t="str">
        <f ca="1" t="shared" si="126"/>
        <v>第 168 天</v>
      </c>
    </row>
    <row r="105" ht="57" customHeight="1" spans="2:9">
      <c r="B105" s="34"/>
      <c r="C105" s="19"/>
      <c r="D105" s="20"/>
      <c r="E105" s="20"/>
      <c r="F105" s="20"/>
      <c r="G105" s="20"/>
      <c r="H105" s="20"/>
      <c r="I105" s="20"/>
    </row>
    <row r="106" s="3" customFormat="1" ht="17.25" customHeight="1" spans="2:9">
      <c r="B106" s="35"/>
      <c r="C106" s="22">
        <f ca="1">I102+1</f>
        <v>43505</v>
      </c>
      <c r="D106" s="22">
        <f ca="1" t="shared" ref="D106:I106" si="127">C106+1</f>
        <v>43506</v>
      </c>
      <c r="E106" s="22">
        <f ca="1" t="shared" si="127"/>
        <v>43507</v>
      </c>
      <c r="F106" s="22">
        <f ca="1" t="shared" si="127"/>
        <v>43508</v>
      </c>
      <c r="G106" s="22">
        <f ca="1" t="shared" si="127"/>
        <v>43509</v>
      </c>
      <c r="H106" s="22">
        <f ca="1" t="shared" si="127"/>
        <v>43510</v>
      </c>
      <c r="I106" s="22">
        <f ca="1" t="shared" si="127"/>
        <v>43511</v>
      </c>
    </row>
    <row r="107" ht="16.5" customHeight="1"/>
    <row r="108" s="2" customFormat="1" ht="17.25" customHeight="1" spans="2:9">
      <c r="B108" s="16" t="str">
        <f ca="1">CONCATENATE("第 ",(DATEDIF(CalcDate,I110,"d")/7)," 周")</f>
        <v>第 25 周</v>
      </c>
      <c r="C108" s="17" t="str">
        <f ca="1" t="shared" ref="C108:I108" si="128">CONCATENATE("第 ",DATEDIF(CalcDate,C110,"d")," 天")</f>
        <v>第 169 天</v>
      </c>
      <c r="D108" s="25" t="str">
        <f ca="1" t="shared" si="128"/>
        <v>第 170 天</v>
      </c>
      <c r="E108" s="25" t="str">
        <f ca="1" t="shared" si="128"/>
        <v>第 171 天</v>
      </c>
      <c r="F108" s="25" t="str">
        <f ca="1" t="shared" si="128"/>
        <v>第 172 天</v>
      </c>
      <c r="G108" s="25" t="str">
        <f ca="1" t="shared" si="128"/>
        <v>第 173 天</v>
      </c>
      <c r="H108" s="25" t="str">
        <f ca="1" t="shared" si="128"/>
        <v>第 174 天</v>
      </c>
      <c r="I108" s="25" t="str">
        <f ca="1" t="shared" si="128"/>
        <v>第 175 天</v>
      </c>
    </row>
    <row r="109" ht="57" customHeight="1" spans="2:9">
      <c r="B109" s="18"/>
      <c r="C109" s="19"/>
      <c r="D109" s="20"/>
      <c r="E109" s="20"/>
      <c r="F109" s="20"/>
      <c r="G109" s="20"/>
      <c r="H109" s="20"/>
      <c r="I109" s="20"/>
    </row>
    <row r="110" s="3" customFormat="1" ht="17.25" customHeight="1" spans="2:9">
      <c r="B110" s="21"/>
      <c r="C110" s="22">
        <f ca="1">I106+1</f>
        <v>43512</v>
      </c>
      <c r="D110" s="23">
        <f ca="1">C110+1</f>
        <v>43513</v>
      </c>
      <c r="E110" s="23">
        <f ca="1" t="shared" ref="E110" si="129">D110+1</f>
        <v>43514</v>
      </c>
      <c r="F110" s="23">
        <f ca="1" t="shared" ref="F110" si="130">E110+1</f>
        <v>43515</v>
      </c>
      <c r="G110" s="23">
        <f ca="1" t="shared" ref="G110" si="131">F110+1</f>
        <v>43516</v>
      </c>
      <c r="H110" s="23">
        <f ca="1" t="shared" ref="H110" si="132">G110+1</f>
        <v>43517</v>
      </c>
      <c r="I110" s="23">
        <f ca="1" t="shared" ref="I110" si="133">H110+1</f>
        <v>43518</v>
      </c>
    </row>
    <row r="111" ht="17.25" customHeight="1" spans="2:9">
      <c r="B111" s="7"/>
      <c r="D111" s="15"/>
      <c r="E111" s="15"/>
      <c r="F111" s="15"/>
      <c r="G111" s="15"/>
      <c r="H111" s="15"/>
      <c r="I111" s="15"/>
    </row>
    <row r="112" s="2" customFormat="1" ht="17.25" customHeight="1" spans="2:9">
      <c r="B112" s="24" t="str">
        <f ca="1">CONCATENATE("第 ",(DATEDIF(CalcDate,I114,"d")/7)," 周")</f>
        <v>第 26 周</v>
      </c>
      <c r="C112" s="17" t="str">
        <f ca="1" t="shared" ref="C112:I112" si="134">CONCATENATE("第 ",DATEDIF(CalcDate,C114,"d")," 天")</f>
        <v>第 176 天</v>
      </c>
      <c r="D112" s="25" t="str">
        <f ca="1" t="shared" si="134"/>
        <v>第 177 天</v>
      </c>
      <c r="E112" s="25" t="str">
        <f ca="1" t="shared" si="134"/>
        <v>第 178 天</v>
      </c>
      <c r="F112" s="25" t="str">
        <f ca="1" t="shared" si="134"/>
        <v>第 179 天</v>
      </c>
      <c r="G112" s="25" t="str">
        <f ca="1" t="shared" si="134"/>
        <v>第 180 天</v>
      </c>
      <c r="H112" s="25" t="str">
        <f ca="1" t="shared" si="134"/>
        <v>第 181 天</v>
      </c>
      <c r="I112" s="25" t="str">
        <f ca="1" t="shared" si="134"/>
        <v>第 182 天</v>
      </c>
    </row>
    <row r="113" ht="57" customHeight="1" spans="2:9">
      <c r="B113" s="26"/>
      <c r="C113" s="19"/>
      <c r="D113" s="20"/>
      <c r="E113" s="20"/>
      <c r="F113" s="20"/>
      <c r="G113" s="20"/>
      <c r="H113" s="20"/>
      <c r="I113" s="20"/>
    </row>
    <row r="114" s="3" customFormat="1" ht="17.25" customHeight="1" spans="2:9">
      <c r="B114" s="28"/>
      <c r="C114" s="22">
        <f ca="1">I110+1</f>
        <v>43519</v>
      </c>
      <c r="D114" s="23">
        <f ca="1" t="shared" ref="D114" si="135">C114+1</f>
        <v>43520</v>
      </c>
      <c r="E114" s="23">
        <f ca="1" t="shared" ref="E114" si="136">D114+1</f>
        <v>43521</v>
      </c>
      <c r="F114" s="23">
        <f ca="1" t="shared" ref="F114" si="137">E114+1</f>
        <v>43522</v>
      </c>
      <c r="G114" s="23">
        <f ca="1" t="shared" ref="G114" si="138">F114+1</f>
        <v>43523</v>
      </c>
      <c r="H114" s="23">
        <f ca="1" t="shared" ref="H114" si="139">G114+1</f>
        <v>43524</v>
      </c>
      <c r="I114" s="23">
        <f ca="1" t="shared" ref="I114" si="140">H114+1</f>
        <v>43525</v>
      </c>
    </row>
    <row r="115" ht="17.25" customHeight="1"/>
    <row r="116" ht="24.75" customHeight="1" spans="2:9">
      <c r="B116" s="13" t="str">
        <f ca="1">CONCATENATE("第三孕期， ",DATEDIF(CalcDate,I119,"m")+1," 月")</f>
        <v>第三孕期， 7 月</v>
      </c>
      <c r="D116" s="15"/>
      <c r="E116" s="15"/>
      <c r="F116" s="15"/>
      <c r="G116" s="15"/>
      <c r="H116" s="15"/>
      <c r="I116" s="15"/>
    </row>
    <row r="117" s="2" customFormat="1" ht="17.25" customHeight="1" spans="2:9">
      <c r="B117" s="30" t="str">
        <f ca="1">CONCATENATE("第 ",(DATEDIF(CalcDate,I119,"d")/7)," 周")</f>
        <v>第 27 周</v>
      </c>
      <c r="C117" s="17" t="str">
        <f ca="1" t="shared" ref="C117:I117" si="141">CONCATENATE("第 ",DATEDIF(CalcDate,C119,"d")," 天")</f>
        <v>第 183 天</v>
      </c>
      <c r="D117" s="25" t="str">
        <f ca="1" t="shared" si="141"/>
        <v>第 184 天</v>
      </c>
      <c r="E117" s="25" t="str">
        <f ca="1" t="shared" si="141"/>
        <v>第 185 天</v>
      </c>
      <c r="F117" s="25" t="str">
        <f ca="1" t="shared" si="141"/>
        <v>第 186 天</v>
      </c>
      <c r="G117" s="25" t="str">
        <f ca="1" t="shared" si="141"/>
        <v>第 187 天</v>
      </c>
      <c r="H117" s="25" t="str">
        <f ca="1" t="shared" si="141"/>
        <v>第 188 天</v>
      </c>
      <c r="I117" s="25" t="str">
        <f ca="1" t="shared" si="141"/>
        <v>第 189 天</v>
      </c>
    </row>
    <row r="118" ht="57" customHeight="1" spans="2:9">
      <c r="B118" s="31"/>
      <c r="C118" s="19"/>
      <c r="D118" s="20"/>
      <c r="E118" s="20"/>
      <c r="F118" s="20"/>
      <c r="G118" s="20"/>
      <c r="H118" s="20"/>
      <c r="I118" s="20"/>
    </row>
    <row r="119" s="3" customFormat="1" ht="17.25" customHeight="1" spans="2:9">
      <c r="B119" s="32"/>
      <c r="C119" s="22">
        <f ca="1">I114+1</f>
        <v>43526</v>
      </c>
      <c r="D119" s="23">
        <f ca="1" t="shared" ref="D119" si="142">C119+1</f>
        <v>43527</v>
      </c>
      <c r="E119" s="23">
        <f ca="1" t="shared" ref="E119" si="143">D119+1</f>
        <v>43528</v>
      </c>
      <c r="F119" s="23">
        <f ca="1" t="shared" ref="F119" si="144">E119+1</f>
        <v>43529</v>
      </c>
      <c r="G119" s="23">
        <f ca="1" t="shared" ref="G119" si="145">F119+1</f>
        <v>43530</v>
      </c>
      <c r="H119" s="23">
        <f ca="1" t="shared" ref="H119" si="146">G119+1</f>
        <v>43531</v>
      </c>
      <c r="I119" s="23">
        <f ca="1" t="shared" ref="I119" si="147">H119+1</f>
        <v>43532</v>
      </c>
    </row>
    <row r="120" ht="17.25" customHeight="1"/>
    <row r="121" s="2" customFormat="1" ht="17.25" customHeight="1" spans="2:9">
      <c r="B121" s="33" t="str">
        <f ca="1">CONCATENATE("第 ",(DATEDIF(CalcDate,I123,"d")/7)," 周")</f>
        <v>第 28 周</v>
      </c>
      <c r="C121" s="17" t="str">
        <f ca="1" t="shared" ref="C121:I121" si="148">CONCATENATE("第 ",DATEDIF(CalcDate,C123,"d")," 天")</f>
        <v>第 190 天</v>
      </c>
      <c r="D121" s="25" t="str">
        <f ca="1" t="shared" si="148"/>
        <v>第 191 天</v>
      </c>
      <c r="E121" s="25" t="str">
        <f ca="1" t="shared" si="148"/>
        <v>第 192 天</v>
      </c>
      <c r="F121" s="25" t="str">
        <f ca="1" t="shared" si="148"/>
        <v>第 193 天</v>
      </c>
      <c r="G121" s="25" t="str">
        <f ca="1" t="shared" si="148"/>
        <v>第 194 天</v>
      </c>
      <c r="H121" s="25" t="str">
        <f ca="1" t="shared" si="148"/>
        <v>第 195 天</v>
      </c>
      <c r="I121" s="25" t="str">
        <f ca="1" t="shared" si="148"/>
        <v>第 196 天</v>
      </c>
    </row>
    <row r="122" ht="57" customHeight="1" spans="2:9">
      <c r="B122" s="34"/>
      <c r="C122" s="19"/>
      <c r="D122" s="20"/>
      <c r="E122" s="20"/>
      <c r="F122" s="20"/>
      <c r="G122" s="20"/>
      <c r="H122" s="20"/>
      <c r="I122" s="20"/>
    </row>
    <row r="123" s="3" customFormat="1" ht="17.25" customHeight="1" spans="2:9">
      <c r="B123" s="35"/>
      <c r="C123" s="22">
        <f ca="1">I119+1</f>
        <v>43533</v>
      </c>
      <c r="D123" s="22">
        <f ca="1" t="shared" ref="D123:I123" si="149">C123+1</f>
        <v>43534</v>
      </c>
      <c r="E123" s="22">
        <f ca="1" t="shared" si="149"/>
        <v>43535</v>
      </c>
      <c r="F123" s="22">
        <f ca="1" t="shared" si="149"/>
        <v>43536</v>
      </c>
      <c r="G123" s="22">
        <f ca="1" t="shared" si="149"/>
        <v>43537</v>
      </c>
      <c r="H123" s="22">
        <f ca="1" t="shared" si="149"/>
        <v>43538</v>
      </c>
      <c r="I123" s="22">
        <f ca="1" t="shared" si="149"/>
        <v>43539</v>
      </c>
    </row>
    <row r="124" ht="16.5" customHeight="1"/>
    <row r="125" s="2" customFormat="1" ht="17.25" customHeight="1" spans="2:9">
      <c r="B125" s="16" t="str">
        <f ca="1">CONCATENATE("第 ",(DATEDIF(CalcDate,I127,"d")/7)," 周")</f>
        <v>第 29 周</v>
      </c>
      <c r="C125" s="17" t="str">
        <f ca="1" t="shared" ref="C125:I125" si="150">CONCATENATE("第 ",DATEDIF(CalcDate,C127,"d")," 天")</f>
        <v>第 197 天</v>
      </c>
      <c r="D125" s="25" t="str">
        <f ca="1" t="shared" si="150"/>
        <v>第 198 天</v>
      </c>
      <c r="E125" s="25" t="str">
        <f ca="1" t="shared" si="150"/>
        <v>第 199 天</v>
      </c>
      <c r="F125" s="25" t="str">
        <f ca="1" t="shared" si="150"/>
        <v>第 200 天</v>
      </c>
      <c r="G125" s="25" t="str">
        <f ca="1" t="shared" si="150"/>
        <v>第 201 天</v>
      </c>
      <c r="H125" s="25" t="str">
        <f ca="1" t="shared" si="150"/>
        <v>第 202 天</v>
      </c>
      <c r="I125" s="25" t="str">
        <f ca="1" t="shared" si="150"/>
        <v>第 203 天</v>
      </c>
    </row>
    <row r="126" ht="57" customHeight="1" spans="2:9">
      <c r="B126" s="18"/>
      <c r="C126" s="19"/>
      <c r="D126" s="20"/>
      <c r="E126" s="20"/>
      <c r="F126" s="20"/>
      <c r="G126" s="20"/>
      <c r="H126" s="20"/>
      <c r="I126" s="20"/>
    </row>
    <row r="127" s="3" customFormat="1" ht="17.25" customHeight="1" spans="2:9">
      <c r="B127" s="21"/>
      <c r="C127" s="22">
        <f ca="1">I123+1</f>
        <v>43540</v>
      </c>
      <c r="D127" s="23">
        <f ca="1">C127+1</f>
        <v>43541</v>
      </c>
      <c r="E127" s="23">
        <f ca="1" t="shared" ref="E127" si="151">D127+1</f>
        <v>43542</v>
      </c>
      <c r="F127" s="23">
        <f ca="1" t="shared" ref="F127" si="152">E127+1</f>
        <v>43543</v>
      </c>
      <c r="G127" s="23">
        <f ca="1" t="shared" ref="G127" si="153">F127+1</f>
        <v>43544</v>
      </c>
      <c r="H127" s="23">
        <f ca="1" t="shared" ref="H127" si="154">G127+1</f>
        <v>43545</v>
      </c>
      <c r="I127" s="23">
        <f ca="1" t="shared" ref="I127" si="155">H127+1</f>
        <v>43546</v>
      </c>
    </row>
    <row r="128" ht="17.25" customHeight="1" spans="2:9">
      <c r="B128" s="7"/>
      <c r="D128" s="15"/>
      <c r="E128" s="15"/>
      <c r="F128" s="15"/>
      <c r="G128" s="15"/>
      <c r="H128" s="15"/>
      <c r="I128" s="15"/>
    </row>
    <row r="129" s="2" customFormat="1" ht="17.25" customHeight="1" spans="2:9">
      <c r="B129" s="24" t="str">
        <f ca="1">CONCATENATE("第 ",(DATEDIF(CalcDate,I131,"d")/7)," 周")</f>
        <v>第 30 周</v>
      </c>
      <c r="C129" s="17" t="str">
        <f ca="1" t="shared" ref="C129:I129" si="156">CONCATENATE("第 ",DATEDIF(CalcDate,C131,"d")," 天")</f>
        <v>第 204 天</v>
      </c>
      <c r="D129" s="25" t="str">
        <f ca="1" t="shared" si="156"/>
        <v>第 205 天</v>
      </c>
      <c r="E129" s="25" t="str">
        <f ca="1" t="shared" si="156"/>
        <v>第 206 天</v>
      </c>
      <c r="F129" s="25" t="str">
        <f ca="1" t="shared" si="156"/>
        <v>第 207 天</v>
      </c>
      <c r="G129" s="25" t="str">
        <f ca="1" t="shared" si="156"/>
        <v>第 208 天</v>
      </c>
      <c r="H129" s="25" t="str">
        <f ca="1" t="shared" si="156"/>
        <v>第 209 天</v>
      </c>
      <c r="I129" s="25" t="str">
        <f ca="1" t="shared" si="156"/>
        <v>第 210 天</v>
      </c>
    </row>
    <row r="130" ht="57" customHeight="1" spans="2:9">
      <c r="B130" s="26"/>
      <c r="C130" s="19"/>
      <c r="D130" s="20"/>
      <c r="E130" s="20"/>
      <c r="F130" s="20"/>
      <c r="G130" s="20"/>
      <c r="H130" s="20"/>
      <c r="I130" s="20"/>
    </row>
    <row r="131" s="3" customFormat="1" ht="17.25" customHeight="1" spans="2:9">
      <c r="B131" s="28"/>
      <c r="C131" s="22">
        <f ca="1">I127+1</f>
        <v>43547</v>
      </c>
      <c r="D131" s="23">
        <f ca="1" t="shared" ref="D131" si="157">C131+1</f>
        <v>43548</v>
      </c>
      <c r="E131" s="23">
        <f ca="1" t="shared" ref="E131" si="158">D131+1</f>
        <v>43549</v>
      </c>
      <c r="F131" s="23">
        <f ca="1" t="shared" ref="F131" si="159">E131+1</f>
        <v>43550</v>
      </c>
      <c r="G131" s="23">
        <f ca="1" t="shared" ref="G131" si="160">F131+1</f>
        <v>43551</v>
      </c>
      <c r="H131" s="23">
        <f ca="1" t="shared" ref="H131" si="161">G131+1</f>
        <v>43552</v>
      </c>
      <c r="I131" s="23">
        <f ca="1" t="shared" ref="I131" si="162">H131+1</f>
        <v>43553</v>
      </c>
    </row>
    <row r="132" ht="17.25" customHeight="1"/>
    <row r="133" ht="24.75" customHeight="1" spans="2:9">
      <c r="B133" s="13" t="str">
        <f ca="1">CONCATENATE("第三孕期， ",DATEDIF(CalcDate,I136,"m")+1," 月")</f>
        <v>第三孕期， 8 月</v>
      </c>
      <c r="D133" s="15"/>
      <c r="E133" s="15"/>
      <c r="F133" s="15"/>
      <c r="G133" s="15"/>
      <c r="H133" s="15"/>
      <c r="I133" s="15"/>
    </row>
    <row r="134" s="2" customFormat="1" ht="17.25" customHeight="1" spans="2:9">
      <c r="B134" s="30" t="str">
        <f ca="1">CONCATENATE("第 ",(DATEDIF(CalcDate,I136,"d")/7)," 周")</f>
        <v>第 31 周</v>
      </c>
      <c r="C134" s="17" t="str">
        <f ca="1" t="shared" ref="C134:I134" si="163">CONCATENATE("第 ",DATEDIF(CalcDate,C136,"d")," 天")</f>
        <v>第 211 天</v>
      </c>
      <c r="D134" s="25" t="str">
        <f ca="1" t="shared" si="163"/>
        <v>第 212 天</v>
      </c>
      <c r="E134" s="25" t="str">
        <f ca="1" t="shared" si="163"/>
        <v>第 213 天</v>
      </c>
      <c r="F134" s="25" t="str">
        <f ca="1" t="shared" si="163"/>
        <v>第 214 天</v>
      </c>
      <c r="G134" s="25" t="str">
        <f ca="1" t="shared" si="163"/>
        <v>第 215 天</v>
      </c>
      <c r="H134" s="25" t="str">
        <f ca="1" t="shared" si="163"/>
        <v>第 216 天</v>
      </c>
      <c r="I134" s="25" t="str">
        <f ca="1" t="shared" si="163"/>
        <v>第 217 天</v>
      </c>
    </row>
    <row r="135" ht="57" customHeight="1" spans="2:9">
      <c r="B135" s="31"/>
      <c r="C135" s="19"/>
      <c r="D135" s="20"/>
      <c r="E135" s="20"/>
      <c r="F135" s="20"/>
      <c r="G135" s="20"/>
      <c r="H135" s="20"/>
      <c r="I135" s="20"/>
    </row>
    <row r="136" s="3" customFormat="1" ht="17.25" customHeight="1" spans="2:9">
      <c r="B136" s="32"/>
      <c r="C136" s="22">
        <f ca="1">I131+1</f>
        <v>43554</v>
      </c>
      <c r="D136" s="23">
        <f ca="1" t="shared" ref="D136" si="164">C136+1</f>
        <v>43555</v>
      </c>
      <c r="E136" s="23">
        <f ca="1" t="shared" ref="E136" si="165">D136+1</f>
        <v>43556</v>
      </c>
      <c r="F136" s="23">
        <f ca="1" t="shared" ref="F136" si="166">E136+1</f>
        <v>43557</v>
      </c>
      <c r="G136" s="23">
        <f ca="1" t="shared" ref="G136" si="167">F136+1</f>
        <v>43558</v>
      </c>
      <c r="H136" s="23">
        <f ca="1" t="shared" ref="H136" si="168">G136+1</f>
        <v>43559</v>
      </c>
      <c r="I136" s="23">
        <f ca="1" t="shared" ref="I136" si="169">H136+1</f>
        <v>43560</v>
      </c>
    </row>
    <row r="137" ht="17.25" customHeight="1"/>
    <row r="138" s="2" customFormat="1" ht="17.25" customHeight="1" spans="2:9">
      <c r="B138" s="33" t="str">
        <f ca="1">CONCATENATE("第 ",(DATEDIF(CalcDate,I140,"d")/7)," 周")</f>
        <v>第 32 周</v>
      </c>
      <c r="C138" s="17" t="str">
        <f ca="1" t="shared" ref="C138:I138" si="170">CONCATENATE("第 ",DATEDIF(CalcDate,C140,"d")," 天")</f>
        <v>第 218 天</v>
      </c>
      <c r="D138" s="25" t="str">
        <f ca="1" t="shared" si="170"/>
        <v>第 219 天</v>
      </c>
      <c r="E138" s="25" t="str">
        <f ca="1" t="shared" si="170"/>
        <v>第 220 天</v>
      </c>
      <c r="F138" s="25" t="str">
        <f ca="1" t="shared" si="170"/>
        <v>第 221 天</v>
      </c>
      <c r="G138" s="25" t="str">
        <f ca="1" t="shared" si="170"/>
        <v>第 222 天</v>
      </c>
      <c r="H138" s="25" t="str">
        <f ca="1" t="shared" si="170"/>
        <v>第 223 天</v>
      </c>
      <c r="I138" s="25" t="str">
        <f ca="1" t="shared" si="170"/>
        <v>第 224 天</v>
      </c>
    </row>
    <row r="139" ht="57" customHeight="1" spans="2:9">
      <c r="B139" s="34"/>
      <c r="C139" s="19"/>
      <c r="D139" s="20"/>
      <c r="E139" s="20"/>
      <c r="F139" s="20"/>
      <c r="G139" s="20"/>
      <c r="H139" s="20"/>
      <c r="I139" s="20"/>
    </row>
    <row r="140" s="3" customFormat="1" ht="17.25" customHeight="1" spans="2:9">
      <c r="B140" s="35"/>
      <c r="C140" s="22">
        <f ca="1">I136+1</f>
        <v>43561</v>
      </c>
      <c r="D140" s="22">
        <f ca="1" t="shared" ref="D140:I140" si="171">C140+1</f>
        <v>43562</v>
      </c>
      <c r="E140" s="22">
        <f ca="1" t="shared" si="171"/>
        <v>43563</v>
      </c>
      <c r="F140" s="22">
        <f ca="1" t="shared" si="171"/>
        <v>43564</v>
      </c>
      <c r="G140" s="22">
        <f ca="1" t="shared" si="171"/>
        <v>43565</v>
      </c>
      <c r="H140" s="22">
        <f ca="1" t="shared" si="171"/>
        <v>43566</v>
      </c>
      <c r="I140" s="22">
        <f ca="1" t="shared" si="171"/>
        <v>43567</v>
      </c>
    </row>
    <row r="141" ht="16.5" customHeight="1"/>
    <row r="142" s="2" customFormat="1" ht="17.25" customHeight="1" spans="2:9">
      <c r="B142" s="16" t="str">
        <f ca="1">CONCATENATE("第 ",(DATEDIF(CalcDate,I144,"d")/7)," 周")</f>
        <v>第 33 周</v>
      </c>
      <c r="C142" s="17" t="str">
        <f ca="1" t="shared" ref="C142:I142" si="172">CONCATENATE("第 ",DATEDIF(CalcDate,C144,"d")," 天")</f>
        <v>第 225 天</v>
      </c>
      <c r="D142" s="25" t="str">
        <f ca="1" t="shared" si="172"/>
        <v>第 226 天</v>
      </c>
      <c r="E142" s="25" t="str">
        <f ca="1" t="shared" si="172"/>
        <v>第 227 天</v>
      </c>
      <c r="F142" s="25" t="str">
        <f ca="1" t="shared" si="172"/>
        <v>第 228 天</v>
      </c>
      <c r="G142" s="25" t="str">
        <f ca="1" t="shared" si="172"/>
        <v>第 229 天</v>
      </c>
      <c r="H142" s="25" t="str">
        <f ca="1" t="shared" si="172"/>
        <v>第 230 天</v>
      </c>
      <c r="I142" s="25" t="str">
        <f ca="1" t="shared" si="172"/>
        <v>第 231 天</v>
      </c>
    </row>
    <row r="143" ht="57" customHeight="1" spans="2:9">
      <c r="B143" s="18"/>
      <c r="C143" s="19"/>
      <c r="D143" s="20"/>
      <c r="E143" s="20"/>
      <c r="F143" s="20"/>
      <c r="G143" s="20"/>
      <c r="H143" s="20"/>
      <c r="I143" s="20"/>
    </row>
    <row r="144" s="3" customFormat="1" ht="17.25" customHeight="1" spans="2:9">
      <c r="B144" s="21"/>
      <c r="C144" s="22">
        <f ca="1">I140+1</f>
        <v>43568</v>
      </c>
      <c r="D144" s="23">
        <f ca="1">C144+1</f>
        <v>43569</v>
      </c>
      <c r="E144" s="23">
        <f ca="1" t="shared" ref="E144" si="173">D144+1</f>
        <v>43570</v>
      </c>
      <c r="F144" s="23">
        <f ca="1" t="shared" ref="F144" si="174">E144+1</f>
        <v>43571</v>
      </c>
      <c r="G144" s="23">
        <f ca="1" t="shared" ref="G144" si="175">F144+1</f>
        <v>43572</v>
      </c>
      <c r="H144" s="23">
        <f ca="1" t="shared" ref="H144" si="176">G144+1</f>
        <v>43573</v>
      </c>
      <c r="I144" s="23">
        <f ca="1" t="shared" ref="I144" si="177">H144+1</f>
        <v>43574</v>
      </c>
    </row>
    <row r="145" ht="17.25" customHeight="1" spans="2:9">
      <c r="B145" s="7"/>
      <c r="D145" s="15"/>
      <c r="E145" s="15"/>
      <c r="F145" s="15"/>
      <c r="G145" s="15"/>
      <c r="H145" s="15"/>
      <c r="I145" s="15"/>
    </row>
    <row r="146" s="2" customFormat="1" ht="17.25" customHeight="1" spans="2:9">
      <c r="B146" s="24" t="str">
        <f ca="1">CONCATENATE("第 ",(DATEDIF(CalcDate,I148,"d")/7)," 周")</f>
        <v>第 34 周</v>
      </c>
      <c r="C146" s="17" t="str">
        <f ca="1" t="shared" ref="C146:I146" si="178">CONCATENATE("第 ",DATEDIF(CalcDate,C148,"d")," 天")</f>
        <v>第 232 天</v>
      </c>
      <c r="D146" s="25" t="str">
        <f ca="1" t="shared" si="178"/>
        <v>第 233 天</v>
      </c>
      <c r="E146" s="25" t="str">
        <f ca="1" t="shared" si="178"/>
        <v>第 234 天</v>
      </c>
      <c r="F146" s="25" t="str">
        <f ca="1" t="shared" si="178"/>
        <v>第 235 天</v>
      </c>
      <c r="G146" s="25" t="str">
        <f ca="1" t="shared" si="178"/>
        <v>第 236 天</v>
      </c>
      <c r="H146" s="25" t="str">
        <f ca="1" t="shared" si="178"/>
        <v>第 237 天</v>
      </c>
      <c r="I146" s="25" t="str">
        <f ca="1" t="shared" si="178"/>
        <v>第 238 天</v>
      </c>
    </row>
    <row r="147" ht="57" customHeight="1" spans="2:9">
      <c r="B147" s="26"/>
      <c r="C147" s="19"/>
      <c r="D147" s="20"/>
      <c r="E147" s="20"/>
      <c r="F147" s="20"/>
      <c r="G147" s="20"/>
      <c r="H147" s="20"/>
      <c r="I147" s="20"/>
    </row>
    <row r="148" s="3" customFormat="1" ht="17.25" customHeight="1" spans="2:9">
      <c r="B148" s="28"/>
      <c r="C148" s="22">
        <f ca="1">I144+1</f>
        <v>43575</v>
      </c>
      <c r="D148" s="23">
        <f ca="1" t="shared" ref="D148" si="179">C148+1</f>
        <v>43576</v>
      </c>
      <c r="E148" s="23">
        <f ca="1" t="shared" ref="E148" si="180">D148+1</f>
        <v>43577</v>
      </c>
      <c r="F148" s="23">
        <f ca="1" t="shared" ref="F148" si="181">E148+1</f>
        <v>43578</v>
      </c>
      <c r="G148" s="23">
        <f ca="1" t="shared" ref="G148" si="182">F148+1</f>
        <v>43579</v>
      </c>
      <c r="H148" s="23">
        <f ca="1" t="shared" ref="H148" si="183">G148+1</f>
        <v>43580</v>
      </c>
      <c r="I148" s="23">
        <f ca="1" t="shared" ref="I148" si="184">H148+1</f>
        <v>43581</v>
      </c>
    </row>
    <row r="149" ht="17.25" customHeight="1" spans="2:9">
      <c r="B149" s="7"/>
      <c r="D149" s="15"/>
      <c r="E149" s="15"/>
      <c r="F149" s="15"/>
      <c r="G149" s="15"/>
      <c r="H149" s="15"/>
      <c r="I149" s="15"/>
    </row>
    <row r="150" s="2" customFormat="1" ht="17.25" customHeight="1" spans="2:9">
      <c r="B150" s="30" t="str">
        <f ca="1">CONCATENATE("第 ",(DATEDIF(CalcDate,I152,"d")/7)," 周")</f>
        <v>第 35 周</v>
      </c>
      <c r="C150" s="17" t="str">
        <f ca="1" t="shared" ref="C150:I150" si="185">CONCATENATE("第 ",DATEDIF(CalcDate,C152,"d")," 天")</f>
        <v>第 239 天</v>
      </c>
      <c r="D150" s="25" t="str">
        <f ca="1" t="shared" si="185"/>
        <v>第 240 天</v>
      </c>
      <c r="E150" s="25" t="str">
        <f ca="1" t="shared" si="185"/>
        <v>第 241 天</v>
      </c>
      <c r="F150" s="25" t="str">
        <f ca="1" t="shared" si="185"/>
        <v>第 242 天</v>
      </c>
      <c r="G150" s="25" t="str">
        <f ca="1" t="shared" si="185"/>
        <v>第 243 天</v>
      </c>
      <c r="H150" s="25" t="str">
        <f ca="1" t="shared" si="185"/>
        <v>第 244 天</v>
      </c>
      <c r="I150" s="25" t="str">
        <f ca="1" t="shared" si="185"/>
        <v>第 245 天</v>
      </c>
    </row>
    <row r="151" ht="57" customHeight="1" spans="2:9">
      <c r="B151" s="31"/>
      <c r="C151" s="19"/>
      <c r="D151" s="20"/>
      <c r="E151" s="20"/>
      <c r="F151" s="20"/>
      <c r="G151" s="20"/>
      <c r="H151" s="20"/>
      <c r="I151" s="20"/>
    </row>
    <row r="152" s="3" customFormat="1" ht="17.25" customHeight="1" spans="2:9">
      <c r="B152" s="32"/>
      <c r="C152" s="22">
        <f ca="1">I148+1</f>
        <v>43582</v>
      </c>
      <c r="D152" s="23">
        <f ca="1" t="shared" ref="D152" si="186">C152+1</f>
        <v>43583</v>
      </c>
      <c r="E152" s="23">
        <f ca="1" t="shared" ref="E152" si="187">D152+1</f>
        <v>43584</v>
      </c>
      <c r="F152" s="23">
        <f ca="1" t="shared" ref="F152" si="188">E152+1</f>
        <v>43585</v>
      </c>
      <c r="G152" s="23">
        <f ca="1" t="shared" ref="G152" si="189">F152+1</f>
        <v>43586</v>
      </c>
      <c r="H152" s="23">
        <f ca="1" t="shared" ref="H152" si="190">G152+1</f>
        <v>43587</v>
      </c>
      <c r="I152" s="23">
        <f ca="1" t="shared" ref="I152" si="191">H152+1</f>
        <v>43588</v>
      </c>
    </row>
    <row r="153" ht="17.25" customHeight="1"/>
    <row r="154" ht="24.75" customHeight="1" spans="2:2">
      <c r="B154" s="13" t="str">
        <f ca="1">CONCATENATE("第三孕期， ",DATEDIF(CalcDate,I157,"m")+1," 月")</f>
        <v>第三孕期， 9 月</v>
      </c>
    </row>
    <row r="155" s="2" customFormat="1" ht="17.25" customHeight="1" spans="2:9">
      <c r="B155" s="33" t="str">
        <f ca="1">CONCATENATE("第 ",(DATEDIF(CalcDate,I157,"d")/7)," 周")</f>
        <v>第 36 周</v>
      </c>
      <c r="C155" s="17" t="str">
        <f ca="1" t="shared" ref="C155:I155" si="192">CONCATENATE("第 ",DATEDIF(CalcDate,C157,"d")," 天")</f>
        <v>第 246 天</v>
      </c>
      <c r="D155" s="25" t="str">
        <f ca="1" t="shared" si="192"/>
        <v>第 247 天</v>
      </c>
      <c r="E155" s="25" t="str">
        <f ca="1" t="shared" si="192"/>
        <v>第 248 天</v>
      </c>
      <c r="F155" s="25" t="str">
        <f ca="1" t="shared" si="192"/>
        <v>第 249 天</v>
      </c>
      <c r="G155" s="25" t="str">
        <f ca="1" t="shared" si="192"/>
        <v>第 250 天</v>
      </c>
      <c r="H155" s="25" t="str">
        <f ca="1" t="shared" si="192"/>
        <v>第 251 天</v>
      </c>
      <c r="I155" s="25" t="str">
        <f ca="1" t="shared" si="192"/>
        <v>第 252 天</v>
      </c>
    </row>
    <row r="156" ht="57" customHeight="1" spans="2:9">
      <c r="B156" s="34"/>
      <c r="C156" s="19"/>
      <c r="D156" s="20"/>
      <c r="E156" s="20"/>
      <c r="F156" s="20"/>
      <c r="G156" s="20"/>
      <c r="H156" s="20"/>
      <c r="I156" s="20"/>
    </row>
    <row r="157" s="3" customFormat="1" ht="17.25" customHeight="1" spans="2:9">
      <c r="B157" s="35"/>
      <c r="C157" s="22">
        <f ca="1">I152+1</f>
        <v>43589</v>
      </c>
      <c r="D157" s="22">
        <f ca="1" t="shared" ref="D157:I157" si="193">C157+1</f>
        <v>43590</v>
      </c>
      <c r="E157" s="22">
        <f ca="1" t="shared" si="193"/>
        <v>43591</v>
      </c>
      <c r="F157" s="22">
        <f ca="1" t="shared" si="193"/>
        <v>43592</v>
      </c>
      <c r="G157" s="22">
        <f ca="1" t="shared" si="193"/>
        <v>43593</v>
      </c>
      <c r="H157" s="22">
        <f ca="1" t="shared" si="193"/>
        <v>43594</v>
      </c>
      <c r="I157" s="22">
        <f ca="1" t="shared" si="193"/>
        <v>43595</v>
      </c>
    </row>
    <row r="158" ht="16.5" customHeight="1"/>
    <row r="159" s="2" customFormat="1" ht="17.25" customHeight="1" spans="2:9">
      <c r="B159" s="16" t="str">
        <f ca="1">CONCATENATE("第 ",(DATEDIF(CalcDate,I161,"d")/7)," 周")</f>
        <v>第 37 周</v>
      </c>
      <c r="C159" s="17" t="str">
        <f ca="1" t="shared" ref="C159:I159" si="194">CONCATENATE("第 ",DATEDIF(CalcDate,C161,"d")," 天")</f>
        <v>第 253 天</v>
      </c>
      <c r="D159" s="25" t="str">
        <f ca="1" t="shared" si="194"/>
        <v>第 254 天</v>
      </c>
      <c r="E159" s="25" t="str">
        <f ca="1" t="shared" si="194"/>
        <v>第 255 天</v>
      </c>
      <c r="F159" s="25" t="str">
        <f ca="1" t="shared" si="194"/>
        <v>第 256 天</v>
      </c>
      <c r="G159" s="25" t="str">
        <f ca="1" t="shared" si="194"/>
        <v>第 257 天</v>
      </c>
      <c r="H159" s="25" t="str">
        <f ca="1" t="shared" si="194"/>
        <v>第 258 天</v>
      </c>
      <c r="I159" s="25" t="str">
        <f ca="1" t="shared" si="194"/>
        <v>第 259 天</v>
      </c>
    </row>
    <row r="160" ht="57" customHeight="1" spans="2:9">
      <c r="B160" s="18"/>
      <c r="C160" s="19"/>
      <c r="D160" s="20"/>
      <c r="E160" s="20"/>
      <c r="F160" s="20"/>
      <c r="G160" s="20"/>
      <c r="H160" s="20"/>
      <c r="I160" s="20"/>
    </row>
    <row r="161" s="3" customFormat="1" ht="17.25" customHeight="1" spans="2:9">
      <c r="B161" s="21"/>
      <c r="C161" s="22">
        <f ca="1">I157+1</f>
        <v>43596</v>
      </c>
      <c r="D161" s="23">
        <f ca="1">C161+1</f>
        <v>43597</v>
      </c>
      <c r="E161" s="23">
        <f ca="1" t="shared" ref="E161" si="195">D161+1</f>
        <v>43598</v>
      </c>
      <c r="F161" s="23">
        <f ca="1" t="shared" ref="F161" si="196">E161+1</f>
        <v>43599</v>
      </c>
      <c r="G161" s="23">
        <f ca="1" t="shared" ref="G161" si="197">F161+1</f>
        <v>43600</v>
      </c>
      <c r="H161" s="23">
        <f ca="1" t="shared" ref="H161" si="198">G161+1</f>
        <v>43601</v>
      </c>
      <c r="I161" s="23">
        <f ca="1" t="shared" ref="I161" si="199">H161+1</f>
        <v>43602</v>
      </c>
    </row>
    <row r="162" ht="17.25" customHeight="1" spans="2:9">
      <c r="B162" s="7"/>
      <c r="D162" s="15"/>
      <c r="E162" s="15"/>
      <c r="F162" s="15"/>
      <c r="G162" s="15"/>
      <c r="H162" s="15"/>
      <c r="I162" s="15"/>
    </row>
    <row r="163" s="2" customFormat="1" ht="17.25" customHeight="1" spans="2:9">
      <c r="B163" s="24" t="str">
        <f ca="1">CONCATENATE("第 ",(DATEDIF(CalcDate,I165,"d")/7)," 周")</f>
        <v>第 38 周</v>
      </c>
      <c r="C163" s="17" t="str">
        <f ca="1" t="shared" ref="C163:I163" si="200">CONCATENATE("第 ",DATEDIF(CalcDate,C165,"d")," 天")</f>
        <v>第 260 天</v>
      </c>
      <c r="D163" s="25" t="str">
        <f ca="1" t="shared" si="200"/>
        <v>第 261 天</v>
      </c>
      <c r="E163" s="25" t="str">
        <f ca="1" t="shared" si="200"/>
        <v>第 262 天</v>
      </c>
      <c r="F163" s="25" t="str">
        <f ca="1" t="shared" si="200"/>
        <v>第 263 天</v>
      </c>
      <c r="G163" s="25" t="str">
        <f ca="1" t="shared" si="200"/>
        <v>第 264 天</v>
      </c>
      <c r="H163" s="25" t="str">
        <f ca="1" t="shared" si="200"/>
        <v>第 265 天</v>
      </c>
      <c r="I163" s="25" t="str">
        <f ca="1" t="shared" si="200"/>
        <v>第 266 天</v>
      </c>
    </row>
    <row r="164" ht="57" customHeight="1" spans="2:9">
      <c r="B164" s="26"/>
      <c r="C164" s="19"/>
      <c r="D164" s="20"/>
      <c r="E164" s="20"/>
      <c r="F164" s="20"/>
      <c r="G164" s="20"/>
      <c r="H164" s="20"/>
      <c r="I164" s="20"/>
    </row>
    <row r="165" s="3" customFormat="1" ht="17.25" customHeight="1" spans="2:9">
      <c r="B165" s="28"/>
      <c r="C165" s="22">
        <f ca="1">I161+1</f>
        <v>43603</v>
      </c>
      <c r="D165" s="23">
        <f ca="1" t="shared" ref="D165" si="201">C165+1</f>
        <v>43604</v>
      </c>
      <c r="E165" s="23">
        <f ca="1" t="shared" ref="E165" si="202">D165+1</f>
        <v>43605</v>
      </c>
      <c r="F165" s="23">
        <f ca="1" t="shared" ref="F165" si="203">E165+1</f>
        <v>43606</v>
      </c>
      <c r="G165" s="23">
        <f ca="1" t="shared" ref="G165" si="204">F165+1</f>
        <v>43607</v>
      </c>
      <c r="H165" s="23">
        <f ca="1" t="shared" ref="H165" si="205">G165+1</f>
        <v>43608</v>
      </c>
      <c r="I165" s="23">
        <f ca="1" t="shared" ref="I165" si="206">H165+1</f>
        <v>43609</v>
      </c>
    </row>
    <row r="166" ht="17.25" customHeight="1" spans="2:9">
      <c r="B166" s="7"/>
      <c r="D166" s="15"/>
      <c r="E166" s="15"/>
      <c r="F166" s="15"/>
      <c r="G166" s="15"/>
      <c r="H166" s="15"/>
      <c r="I166" s="39"/>
    </row>
    <row r="167" s="2" customFormat="1" ht="17.25" customHeight="1" spans="2:9">
      <c r="B167" s="30" t="str">
        <f ca="1">CONCATENATE("第 ",(DATEDIF(CalcDate,I169,"d")/7)," 周")</f>
        <v>第 39 周</v>
      </c>
      <c r="C167" s="17" t="str">
        <f ca="1" t="shared" ref="C167:I167" si="207">CONCATENATE("第 ",DATEDIF(CalcDate,C169,"d")," 天")</f>
        <v>第 267 天</v>
      </c>
      <c r="D167" s="25" t="str">
        <f ca="1" t="shared" si="207"/>
        <v>第 268 天</v>
      </c>
      <c r="E167" s="25" t="str">
        <f ca="1" t="shared" si="207"/>
        <v>第 269 天</v>
      </c>
      <c r="F167" s="25" t="str">
        <f ca="1" t="shared" si="207"/>
        <v>第 270 天</v>
      </c>
      <c r="G167" s="25" t="str">
        <f ca="1" t="shared" si="207"/>
        <v>第 271 天</v>
      </c>
      <c r="H167" s="25" t="str">
        <f ca="1" t="shared" si="207"/>
        <v>第 272 天</v>
      </c>
      <c r="I167" s="25" t="str">
        <f ca="1" t="shared" si="207"/>
        <v>第 273 天</v>
      </c>
    </row>
    <row r="168" ht="57" customHeight="1" spans="2:9">
      <c r="B168" s="31"/>
      <c r="C168" s="19"/>
      <c r="D168" s="20"/>
      <c r="E168" s="20"/>
      <c r="F168" s="20"/>
      <c r="G168" s="20"/>
      <c r="H168" s="20"/>
      <c r="I168" s="20"/>
    </row>
    <row r="169" s="3" customFormat="1" ht="17.25" customHeight="1" spans="2:9">
      <c r="B169" s="32"/>
      <c r="C169" s="22">
        <f ca="1">I165+1</f>
        <v>43610</v>
      </c>
      <c r="D169" s="23">
        <f ca="1" t="shared" ref="D169" si="208">C169+1</f>
        <v>43611</v>
      </c>
      <c r="E169" s="23">
        <f ca="1" t="shared" ref="E169" si="209">D169+1</f>
        <v>43612</v>
      </c>
      <c r="F169" s="23">
        <f ca="1" t="shared" ref="F169" si="210">E169+1</f>
        <v>43613</v>
      </c>
      <c r="G169" s="23">
        <f ca="1" t="shared" ref="G169" si="211">F169+1</f>
        <v>43614</v>
      </c>
      <c r="H169" s="23">
        <f ca="1" t="shared" ref="H169" si="212">G169+1</f>
        <v>43615</v>
      </c>
      <c r="I169" s="23">
        <f ca="1" t="shared" ref="I169" si="213">H169+1</f>
        <v>43616</v>
      </c>
    </row>
    <row r="170" ht="17.25" customHeight="1"/>
    <row r="171" s="2" customFormat="1" ht="17.25" customHeight="1" spans="2:9">
      <c r="B171" s="33" t="str">
        <f ca="1">CONCATENATE("第 ",(DATEDIF(CalcDate,I173,"d")/7)," 周")</f>
        <v>第 40 周</v>
      </c>
      <c r="C171" s="17" t="str">
        <f ca="1" t="shared" ref="C171:I171" si="214">CONCATENATE("第 ",DATEDIF(CalcDate,C173,"d")," 天")</f>
        <v>第 274 天</v>
      </c>
      <c r="D171" s="25" t="str">
        <f ca="1" t="shared" si="214"/>
        <v>第 275 天</v>
      </c>
      <c r="E171" s="25" t="str">
        <f ca="1" t="shared" si="214"/>
        <v>第 276 天</v>
      </c>
      <c r="F171" s="25" t="str">
        <f ca="1" t="shared" si="214"/>
        <v>第 277 天</v>
      </c>
      <c r="G171" s="25" t="str">
        <f ca="1" t="shared" si="214"/>
        <v>第 278 天</v>
      </c>
      <c r="H171" s="25" t="str">
        <f ca="1" t="shared" si="214"/>
        <v>第 279 天</v>
      </c>
      <c r="I171" s="25" t="str">
        <f ca="1" t="shared" si="214"/>
        <v>第 280 天</v>
      </c>
    </row>
    <row r="172" ht="57" customHeight="1" spans="2:9">
      <c r="B172" s="34"/>
      <c r="C172" s="19"/>
      <c r="D172" s="20"/>
      <c r="E172" s="20"/>
      <c r="F172" s="20"/>
      <c r="G172" s="20"/>
      <c r="H172" s="20"/>
      <c r="I172" s="20"/>
    </row>
    <row r="173" s="3" customFormat="1" ht="17.25" customHeight="1" spans="2:9">
      <c r="B173" s="35"/>
      <c r="C173" s="22">
        <f ca="1">I169+1</f>
        <v>43617</v>
      </c>
      <c r="D173" s="22">
        <f ca="1" t="shared" ref="D173:I173" si="215">C173+1</f>
        <v>43618</v>
      </c>
      <c r="E173" s="22">
        <f ca="1" t="shared" si="215"/>
        <v>43619</v>
      </c>
      <c r="F173" s="22">
        <f ca="1" t="shared" si="215"/>
        <v>43620</v>
      </c>
      <c r="G173" s="22">
        <f ca="1" t="shared" si="215"/>
        <v>43621</v>
      </c>
      <c r="H173" s="22">
        <f ca="1" t="shared" si="215"/>
        <v>43622</v>
      </c>
      <c r="I173" s="22">
        <f ca="1" t="shared" si="215"/>
        <v>43623</v>
      </c>
    </row>
  </sheetData>
  <conditionalFormatting sqref="C9:I9 C13:I13 C17:I17 C21:I21 C26:I26 C30:I30 C34:I34 C38:I38 C43:I43 C47:I47 C51:I51 C55:I55 C59:I59 C64:I64 C68:I68 C72:I72 C76:I76 C81:I81 C85:I85 C89:I89 C93:I93 C98:I98 C102:I102 C106:I106 C110:I110 C114:I114 C119:I119 C123:I123 C127:I127 C131:I131 C136:I136 C140:I140 C144:I144 C148:I148 C152:I152 C157:I157 C161:I161 C165:I165 C169:I169 C173:I173">
    <cfRule type="expression" dxfId="0" priority="1">
      <formula>C9=TODAY()</formula>
    </cfRule>
  </conditionalFormatting>
  <dataValidations count="1">
    <dataValidation type="list" allowBlank="1" showInputMessage="1" showErrorMessage="1" sqref="G3">
      <formula1>"上次月经日期,怀孕日期"</formula1>
    </dataValidation>
  </dataValidations>
  <pageMargins left="0.25" right="0.25" top="0.75" bottom="0.75" header="0.3" footer="0.3"/>
  <pageSetup paperSize="1" scale="71" fitToHeight="0" orientation="portrait"/>
  <headerFooter>
    <oddFooter>&amp;C第 &amp;P  页，共 &amp;N  页</oddFooter>
  </headerFooter>
  <rowBreaks count="5" manualBreakCount="5">
    <brk id="34" max="16383" man="1"/>
    <brk id="68" max="16383" man="1"/>
    <brk id="102" max="16383" man="1"/>
    <brk id="136" max="16383" man="1"/>
    <brk id="169" max="16383" man="1"/>
  </rowBreak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T e m p l a t e F i l e "   m a : c o n t e n t T y p e I D = " 0 x 0 1 0 1 0 0 8 D 8 B 3 4 5 7 1 3 5 D 6 7 4 7 9 9 9 1 4 2 4 C 6 2 4 C B B 4 7 0 4 0 0 2 4 3 9 B 9 1 6 2 B 2 E 8 8 4 9 8 A 3 2 4 B E F F 3 8 1 5 2 2 1 "   m a : c o n t e n t T y p e V e r s i o n = " 5 5 "   m a : c o n t e n t T y p e D e s c r i p t i o n = " C r e a t e   a   n e w   d o c u m e n t . "   m a : c o n t e n t T y p e S c o p e = " "   m a : v e r s i o n I D = " a 7 e 4 f 4 3 e e 5 3 f c 8 6 a e 1 d d 6 2 7 2 2 6 2 e b 9 f b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1 2 c d 5 2 f 9 b 3 4 c d 9 5 3 8 0 2 4 9 3 d 9 1 9 c 3 8 3 c 5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9 0 5 c 3 8 8 8 - 6 2 8 5 - 4 5 d 0 - b d 7 6 - 6 0 a 9 a c 2 d 7 3 8 c "   x m l n s : n s 3 = " a 0 b 6 4 b 5 3 - f b a 7 - 4 3 c a - b 9 5 2 - 9 0 e 5 e 7 4 7 7 3 d d " >  
 < x s d : i m p o r t   n a m e s p a c e = " 9 0 5 c 3 8 8 8 - 6 2 8 5 - 4 5 d 0 - b d 7 6 - 6 0 a 9 a c 2 d 7 3 8 c " / >  
 < x s d : i m p o r t   n a m e s p a c e = " a 0 b 6 4 b 5 3 - f b a 7 - 4 3 c a - b 9 5 2 - 9 0 e 5 e 7 4 7 7 3 d d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A c q u i r e d F r o m "   m i n O c c u r s = " 0 " / >  
 < x s d : e l e m e n t   r e f = " n s 2 : U A C u r r e n t W o r d s "   m i n O c c u r s = " 0 " / >  
 < x s d : e l e m e n t   r e f = " n s 2 : T P A p p l i c a t i o n "   m i n O c c u r s = " 0 " / >  
 < x s d : e l e m e n t   r e f = " n s 2 : A p p r o v a l L o g "   m i n O c c u r s = " 0 " / >  
 < x s d : e l e m e n t   r e f = " n s 2 : A p p r o v a l S t a t u s "   m i n O c c u r s = " 0 " / >  
 < x s d : e l e m e n t   r e f = " n s 2 : A s s e t S t a r t "   m i n O c c u r s = " 0 " / >  
 < x s d : e l e m e n t   r e f = " n s 2 : A s s e t E x p i r e "   m i n O c c u r s = " 0 " / >  
 < x s d : e l e m e n t   r e f = " n s 2 : A s s e t I d "   m i n O c c u r s = " 0 " / >  
 < x s d : e l e m e n t   r e f = " n s 2 : I s S e a r c h a b l e "   m i n O c c u r s = " 0 " / >  
 < x s d : e l e m e n t   r e f = " n s 2 : A s s e t T y p e "   m i n O c c u r s = " 0 " / >  
 < x s d : e l e m e n t   r e f = " n s 2 : A P A u t h o r "   m i n O c c u r s = " 0 " / >  
 < x s d : e l e m e n t   r e f = " n s 2 : A v e r a g e R a t i n g "   m i n O c c u r s = " 0 " / >  
 < x s d : e l e m e n t   r e f = " n s 2 : B l o c k P u b l i s h "   m i n O c c u r s = " 0 " / >  
 < x s d : e l e m e n t   r e f = " n s 2 : B u g N u m b e r "   m i n O c c u r s = " 0 " / >  
 < x s d : e l e m e n t   r e f = " n s 2 : C a m p a i g n T a g s T a x H T F i e l d 0 "   m i n O c c u r s = " 0 " / >  
 < x s d : e l e m e n t   r e f = " n s 2 : T P C l i e n t V i e w e r "   m i n O c c u r s = " 0 " / >  
 < x s d : e l e m e n t   r e f = " n s 2 : C l i p A r t F i l e n a m e "   m i n O c c u r s = " 0 " / >  
 < x s d : e l e m e n t   r e f = " n s 2 : T P C o m m a n d L i n e "   m i n O c c u r s = " 0 " / >  
 < x s d : e l e m e n t   r e f = " n s 2 : T P C o m p o n e n t "   m i n O c c u r s = " 0 " / >  
 < x s d : e l e m e n t   r e f = " n s 2 : C o n t e n t I t e m "   m i n O c c u r s = " 0 " / >  
 < x s d : e l e m e n t   r e f = " n s 2 : C r a w l F o r D e p e n d e n c i e s "   m i n O c c u r s = " 0 " / >  
 < x s d : e l e m e n t   r e f = " n s 2 : C S X H a s h "   m i n O c c u r s = " 0 " / >  
 < x s d : e l e m e n t   r e f = " n s 2 : C S X S u b m i s s i o n M a r k e t "   m i n O c c u r s = " 0 " / >  
 < x s d : e l e m e n t   r e f = " n s 2 : C S X U p d a t e "   m i n O c c u r s = " 0 " / >  
 < x s d : e l e m e n t   r e f = " n s 2 : I n t l L a n g R e v i e w D a t e "   m i n O c c u r s = " 0 " / >  
 < x s d : e l e m e n t   r e f = " n s 2 : I s D e l e t e d "   m i n O c c u r s = " 0 " / >  
 < x s d : e l e m e n t   r e f = " n s 2 : A P D e s c r i p t i o n "   m i n O c c u r s = " 0 " / >  
 < x s d : e l e m e n t   r e f = " n s 2 : D i r e c t S o u r c e M a r k e t "   m i n O c c u r s = " 0 " / >  
 < x s d : e l e m e n t   r e f = " n s 2 : D o w n l o a d s "   m i n O c c u r s = " 0 " / >  
 < x s d : e l e m e n t   r e f = " n s 2 : D S A T A c t i o n T a k e n "   m i n O c c u r s = " 0 " / >  
 < x s d : e l e m e n t   r e f = " n s 2 : A P E d i t o r "   m i n O c c u r s = " 0 " / >  
 < x s d : e l e m e n t   r e f = " n s 2 : E d i t o r i a l S t a t u s "   m i n O c c u r s = " 0 " / >  
 < x s d : e l e m e n t   r e f = " n s 2 : E d i t o r i a l T a g s "   m i n O c c u r s = " 0 " / >  
 < x s d : e l e m e n t   r e f = " n s 2 : T P E x e c u t a b l e "   m i n O c c u r s = " 0 " / >  
 < x s d : e l e m e n t   r e f = " n s 2 : F e a t u r e T a g s T a x H T F i e l d 0 "   m i n O c c u r s = " 0 " / >  
 < x s d : e l e m e n t   r e f = " n s 2 : T P F r i e n d l y N a m e "   m i n O c c u r s = " 0 " / >  
 < x s d : e l e m e n t   r e f = " n s 2 : F r i e n d l y T i t l e "   m i n O c c u r s = " 0 " / >  
 < x s d : e l e m e n t   r e f = " n s 2 : P r i m a r y I m a g e G e n "   m i n O c c u r s = " 0 " / >  
 < x s d : e l e m e n t   r e f = " n s 2 : H a n d o f f T o M S D N "   m i n O c c u r s = " 0 " / >  
 < x s d : e l e m e n t   r e f = " n s 2 : I n P r o j e c t L i s t L o o k u p "   m i n O c c u r s = " 0 " / >  
 < x s d : e l e m e n t   r e f = " n s 2 : T P I n s t a l l L o c a t i o n "   m i n O c c u r s = " 0 " / >  
 < x s d : e l e m e n t   r e f = " n s 2 : I n t e r n a l T a g s T a x H T F i e l d 0 "   m i n O c c u r s = " 0 " / >  
 < x s d : e l e m e n t   r e f = " n s 2 : I n t l L a n g R e v i e w "   m i n O c c u r s = " 0 " / >  
 < x s d : e l e m e n t   r e f = " n s 2 : I n t l L a n g R e v i e w e r "   m i n O c c u r s = " 0 " / >  
 < x s d : e l e m e n t   r e f = " n s 2 : M a r k e t S p e c i f i c "   m i n O c c u r s = " 0 " / >  
 < x s d : e l e m e n t   r e f = " n s 2 : L a s t C o m p l e t e V e r s i o n L o o k u p "   m i n O c c u r s = " 0 " / >  
 < x s d : e l e m e n t   r e f = " n s 2 : L a s t H a n d O f f "   m i n O c c u r s = " 0 " / >  
 < x s d : e l e m e n t   r e f = " n s 2 : L a s t M o d i f i e d D a t e T i m e "   m i n O c c u r s = " 0 " / >  
 < x s d : e l e m e n t   r e f = " n s 2 : L a s t P r e v i e w E r r o r L o o k u p "   m i n O c c u r s = " 0 " / >  
 < x s d : e l e m e n t   r e f = " n s 2 : L a s t P r e v i e w R e s u l t L o o k u p "   m i n O c c u r s = " 0 " / >  
 < x s d : e l e m e n t   r e f = " n s 2 : L a s t P r e v i e w A t t e m p t D a t e L o o k u p "   m i n O c c u r s = " 0 " / >  
 < x s d : e l e m e n t   r e f = " n s 2 : L a s t P r e v i e w e d B y L o o k u p "   m i n O c c u r s = " 0 " / >  
 < x s d : e l e m e n t   r e f = " n s 2 : L a s t P r e v i e w T i m e L o o k u p "   m i n O c c u r s = " 0 " / >  
 < x s d : e l e m e n t   r e f = " n s 2 : L a s t P r e v i e w V e r s i o n L o o k u p "   m i n O c c u r s = " 0 " / >  
 < x s d : e l e m e n t   r e f = " n s 2 : L a s t P u b l i s h E r r o r L o o k u p "   m i n O c c u r s = " 0 " / >  
 < x s d : e l e m e n t   r e f = " n s 2 : L a s t P u b l i s h R e s u l t L o o k u p "   m i n O c c u r s = " 0 " / >  
 < x s d : e l e m e n t   r e f = " n s 2 : L a s t P u b l i s h A t t e m p t D a t e L o o k u p "   m i n O c c u r s = " 0 " / >  
 < x s d : e l e m e n t   r e f = " n s 2 : L a s t P u b l i s h e d B y L o o k u p "   m i n O c c u r s = " 0 " / >  
 < x s d : e l e m e n t   r e f = " n s 2 : L a s t P u b l i s h T i m e L o o k u p "   m i n O c c u r s = " 0 " / >  
 < x s d : e l e m e n t   r e f = " n s 2 : L a s t P u b l i s h V e r s i o n L o o k u p "   m i n O c c u r s = " 0 " / >  
 < x s d : e l e m e n t   r e f = " n s 2 : T P L a u n c h H e l p L i n k T y p e "   m i n O c c u r s = " 0 " / >  
 < x s d : e l e m e n t   r e f = " n s 2 : L e g a c y D a t a "   m i n O c c u r s = " 0 " / >  
 < x s d : e l e m e n t   r e f = " n s 2 : T P L a u n c h H e l p L i n k "   m i n O c c u r s = " 0 " / >  
 < x s d : e l e m e n t   r e f = " n s 2 : L o c C o m m e n t s "   m i n O c c u r s = " 0 " / >  
 < x s d : e l e m e n t   r e f = " n s 2 : L o c L a s t L o c A t t e m p t V e r s i o n L o o k u p "   m i n O c c u r s = " 0 " / >  
 < x s d : e l e m e n t   r e f = " n s 2 : L o c L a s t L o c A t t e m p t V e r s i o n T y p e L o o k u p "   m i n O c c u r s = " 0 " / >  
 < x s d : e l e m e n t   r e f = " n s 2 : L o c M a n u a l T e s t R e q u i r e d "   m i n O c c u r s = " 0 " / >  
 < x s d : e l e m e n t   r e f = " n s 2 : L o c M a r k e t G r o u p T i e r s 2 "   m i n O c c u r s = " 0 " / >  
 < x s d : e l e m e n t   r e f = " n s 2 : L o c N e w P u b l i s h e d V e r s i o n L o o k u p "   m i n O c c u r s = " 0 " / >  
 < x s d : e l e m e n t   r e f = " n s 2 : L o c O v e r a l l H a n d b a c k S t a t u s L o o k u p "   m i n O c c u r s = " 0 " / >  
 < x s d : e l e m e n t   r e f = " n s 2 : L o c O v e r a l l L o c S t a t u s L o o k u p "   m i n O c c u r s = " 0 " / >  
 < x s d : e l e m e n t   r e f = " n s 2 : L o c O v e r a l l P r e v i e w S t a t u s L o o k u p "   m i n O c c u r s = " 0 " / >  
 < x s d : e l e m e n t   r e f = " n s 2 : L o c O v e r a l l P u b l i s h S t a t u s L o o k u p "   m i n O c c u r s = " 0 " / >  
 < x s d : e l e m e n t   r e f = " n s 2 : I n t l L o c P r i o r i t y "   m i n O c c u r s = " 0 " / >  
 < x s d : e l e m e n t   r e f = " n s 2 : L o c P r o c e s s e d F o r H a n d o f f s L o o k u p "   m i n O c c u r s = " 0 " / >  
 < x s d : e l e m e n t   r e f = " n s 2 : L o c P r o c e s s e d F o r M a r k e t s L o o k u p "   m i n O c c u r s = " 0 " / >  
 < x s d : e l e m e n t   r e f = " n s 2 : L o c P u b l i s h e d D e p e n d e n t A s s e t s L o o k u p "   m i n O c c u r s = " 0 " / >  
 < x s d : e l e m e n t   r e f = " n s 2 : L o c P u b l i s h e d L i n k e d A s s e t s L o o k u p "   m i n O c c u r s = " 0 " / >  
 < x s d : e l e m e n t   r e f = " n s 2 : L o c R e c o m m e n d e d H a n d o f f "   m i n O c c u r s = " 0 " / >  
 < x s d : e l e m e n t   r e f = " n s 2 : L o c a l i z a t i o n T a g s T a x H T F i e l d 0 "   m i n O c c u r s = " 0 " / >  
 < x s d : e l e m e n t   r e f = " n s 2 : M a c h i n e T r a n s l a t e d "   m i n O c c u r s = " 0 " / >  
 < x s d : e l e m e n t   r e f = " n s 2 : M a n a g e r "   m i n O c c u r s = " 0 " / >  
 < x s d : e l e m e n t   r e f = " n s 2 : M a r k e t s "   m i n O c c u r s = " 0 " / >  
 < x s d : e l e m e n t   r e f = " n s 2 : M i l e s t o n e "   m i n O c c u r s = " 0 " / >  
 < x s d : e l e m e n t   r e f = " n s 2 : T P N a m e s p a c e "   m i n O c c u r s = " 0 " / >  
 < x s d : e l e m e n t   r e f = " n s 2 : N u m e r i c I d "   m i n O c c u r s = " 0 " / >  
 < x s d : e l e m e n t   r e f = " n s 2 : N u m O f R a t i n g s L o o k u p "   m i n O c c u r s = " 0 " / >  
 < x s d : e l e m e n t   r e f = " n s 2 : O O C a c h e I d "   m i n O c c u r s = " 0 " / >  
 < x s d : e l e m e n t   r e f = " n s 2 : O p e n T e m p l a t e "   m i n O c c u r s = " 0 " / >  
 < x s d : e l e m e n t   r e f = " n s 2 : O r i g i n A s s e t "   m i n O c c u r s = " 0 " / >  
 < x s d : e l e m e n t   r e f = " n s 2 : O r i g i n a l R e l e a s e "   m i n O c c u r s = " 0 " / >  
 < x s d : e l e m e n t   r e f = " n s 2 : O r i g i n a l S o u r c e M a r k e t "   m i n O c c u r s = " 0 " / >  
 < x s d : e l e m e n t   r e f = " n s 2 : O u t p u t C a c h i n g O n "   m i n O c c u r s = " 0 " / >  
 < x s d : e l e m e n t   r e f = " n s 2 : P a r e n t A s s e t I d "   m i n O c c u r s = " 0 " / >  
 < x s d : e l e m e n t   r e f = " n s 2 : P l a n n e d P u b D a t e "   m i n O c c u r s = " 0 " / >  
 < x s d : e l e m e n t   r e f = " n s 2 : P o l i c h e c k W o r d s "   m i n O c c u r s = " 0 " / >  
 < x s d : e l e m e n t   r e f = " n s 2 : B u s i n e s s G r o u p "   m i n O c c u r s = " 0 " / >  
 < x s d : e l e m e n t   r e f = " n s 2 : U A P r o j e c t e d T o t a l W o r d s "   m i n O c c u r s = " 0 " / >  
 < x s d : e l e m e n t   r e f = " n s 2 : P r o v i d e r "   m i n O c c u r s = " 0 " / >  
 < x s d : e l e m e n t   r e f = " n s 2 : P r o v i d e r s "   m i n O c c u r s = " 0 " / >  
 < x s d : e l e m e n t   r e f = " n s 2 : P u b l i s h S t a t u s L o o k u p "   m i n O c c u r s = " 0 " / >  
 < x s d : e l e m e n t   r e f = " n s 2 : P u b l i s h T a r g e t s "   m i n O c c u r s = " 0 " / >  
 < x s d : e l e m e n t   r e f = " n s 2 : R e c o m m e n d a t i o n s M o d i f i e r "   m i n O c c u r s = " 0 " / >  
 < x s d : e l e m e n t   r e f = " n s 2 : A r t S a m p l e D o c s "   m i n O c c u r s = " 0 " / >  
 < x s d : e l e m e n t   r e f = " n s 2 : S c e n a r i o T a g s T a x H T F i e l d 0 "   m i n O c c u r s = " 0 " / >  
 < x s d : e l e m e n t   r e f = " n s 2 : S h o w I n "   m i n O c c u r s = " 0 " / >  
 < x s d : e l e m e n t   r e f = " n s 2 : S o u r c e T i t l e "   m i n O c c u r s = " 0 " / >  
 < x s d : e l e m e n t   r e f = " n s 2 : C S X S u b m i s s i o n D a t e "   m i n O c c u r s = " 0 " / >  
 < x s d : e l e m e n t   r e f = " n s 2 : S u b m i t t e r I d "   m i n O c c u r s = " 0 " / >  
 < x s d : e l e m e n t   r e f = " n s 2 : T a x C a t c h A l l "   m i n O c c u r s = " 0 " / >  
 < x s d : e l e m e n t   r e f = " n s 2 : T a x C a t c h A l l L a b e l "   m i n O c c u r s = " 0 " / >  
 < x s d : e l e m e n t   r e f = " n s 2 : T e m p l a t e S t a t u s "   m i n O c c u r s = " 0 " / >  
 < x s d : e l e m e n t   r e f = " n s 2 : T e m p l a t e T e m p l a t e T y p e "   m i n O c c u r s = " 0 " / >  
 < x s d : e l e m e n t   r e f = " n s 2 : T h u m b n a i l A s s e t I d "   m i n O c c u r s = " 0 " / >  
 < x s d : e l e m e n t   r e f = " n s 2 : T i m e s C l o n e d "   m i n O c c u r s = " 0 " / >  
 < x s d : e l e m e n t   r e f = " n s 2 : T r u s t L e v e l "   m i n O c c u r s = " 0 " / >  
 < x s d : e l e m e n t   r e f = " n s 2 : U A L o c C o m m e n t s "   m i n O c c u r s = " 0 " / >  
 < x s d : e l e m e n t   r e f = " n s 2 : U A L o c R e c o m m e n d a t i o n "   m i n O c c u r s = " 0 " / >  
 < x s d : e l e m e n t   r e f = " n s 2 : U A N o t e s "   m i n O c c u r s = " 0 " / >  
 < x s d : e l e m e n t   r e f = " n s 2 : T P A p p V e r s i o n "   m i n O c c u r s = " 0 " / >  
 < x s d : e l e m e n t   r e f = " n s 2 : V o t e C o u n t "   m i n O c c u r s = " 0 " / >  
 < x s d : e l e m e n t   r e f = " n s 3 : D e s c r i p t i o n 0 "   m i n O c c u r s = " 0 " / >  
 < x s d : e l e m e n t   r e f = " n s 3 : C o m p o n e n t 0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9 0 5 c 3 8 8 8 - 6 2 8 5 - 4 5 d 0 - b d 7 6 - 6 0 a 9 a c 2 d 7 3 8 c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A c q u i r e d F r o m "   m a : i n d e x = " 1 "   n i l l a b l e = " t r u e "   m a : d i s p l a y N a m e = " A c q u i r e d   F r o m "   m a : d e f a u l t = " I n t e r n a l   M S "   m a : i n t e r n a l N a m e = " A c q u i r e d F r o m "   m a : r e a d O n l y = " f a l s e " >  
 < x s d : s i m p l e T y p e >  
 < x s d : r e s t r i c t i o n   b a s e = " d m s : C h o i c e " >  
 < x s d : e n u m e r a t i o n   v a l u e = " I n t e r n a l   M S " / >  
 < x s d : e n u m e r a t i o n   v a l u e = " C o m m u n i t y " / >  
 < x s d : e n u m e r a t i o n   v a l u e = " M V P " / >  
 < x s d : e n u m e r a t i o n   v a l u e = " P u b l i s h e r " / >  
 < x s d : e n u m e r a t i o n   v a l u e = " P a r t n e r " / >  
 < x s d : e n u m e r a t i o n   v a l u e = " N o n e " / >  
 < / x s d : r e s t r i c t i o n >  
 < / x s d : s i m p l e T y p e >  
 < / x s d : e l e m e n t >  
 < x s d : e l e m e n t   n a m e = " U A C u r r e n t W o r d s "   m a : i n d e x = " 2 "   n i l l a b l e = " t r u e "   m a : d i s p l a y N a m e = " A c t u a l   W o r d   C o u n t "   m a : d e f a u l t = " "   m a : i n t e r n a l N a m e = " U A C u r r e n t W o r d s "   m a : r e a d O n l y = " f a l s e " >  
 < x s d : s i m p l e T y p e >  
 < x s d : r e s t r i c t i o n   b a s e = " d m s : U n k n o w n " / >  
 < / x s d : s i m p l e T y p e >  
 < / x s d : e l e m e n t >  
 < x s d : e l e m e n t   n a m e = " T P A p p l i c a t i o n "   m a : i n d e x = " 3 "   n i l l a b l e = " t r u e "   m a : d i s p l a y N a m e = " A p p l i c a t i o n   t o   O p e n   T e m p l a t e   W i t h "   m a : d e f a u l t = " "   m a : i n t e r n a l N a m e = " T P A p p l i c a t i o n " >  
 < x s d : s i m p l e T y p e >  
 < x s d : r e s t r i c t i o n   b a s e = " d m s : T e x t " / >  
 < / x s d : s i m p l e T y p e >  
 < / x s d : e l e m e n t >  
 < x s d : e l e m e n t   n a m e = " A p p r o v a l L o g "   m a : i n d e x = " 4 "   n i l l a b l e = " t r u e "   m a : d i s p l a y N a m e = " A p p r o v a l   L o g "   m a : d e f a u l t = " "   m a : h i d d e n = " t r u e "   m a : i n t e r n a l N a m e = " A p p r o v a l L o g "   m a : r e a d O n l y = " f a l s e " >  
 < x s d : s i m p l e T y p e >  
 < x s d : r e s t r i c t i o n   b a s e = " d m s : N o t e " / >  
 < / x s d : s i m p l e T y p e >  
 < / x s d : e l e m e n t >  
 < x s d : e l e m e n t   n a m e = " A p p r o v a l S t a t u s "   m a : i n d e x = " 5 "   n i l l a b l e = " t r u e "   m a : d i s p l a y N a m e = " A p p r o v a l   S t a t u s "   m a : d e f a u l t = " I n P r o g r e s s "   m a : i n t e r n a l N a m e = " A p p r o v a l S t a t u s "   m a : r e a d O n l y = " f a l s e " >  
 < x s d : s i m p l e T y p e >  
 < x s d : r e s t r i c t i o n   b a s e = " d m s : C h o i c e " >  
 < x s d : e n u m e r a t i o n   v a l u e = " I n P r o g r e s s " / >  
 < x s d : e n u m e r a t i o n   v a l u e = " R e j e c t e d " / >  
 < x s d : e n u m e r a t i o n   v a l u e = " Q u e s t i o n a b l e " / >  
 < x s d : e n u m e r a t i o n   v a l u e = " A p p r o v e d A u t o m a t i c " / >  
 < x s d : e n u m e r a t i o n   v a l u e = " A p p r o v e d M a n u a l " / >  
 < x s d : e n u m e r a t i o n   v a l u e = " O n   H o l d " / >  
 < x s d : e n u m e r a t i o n   v a l u e = " N e e d s   R e v i e w " / >  
 < x s d : e n u m e r a t i o n   v a l u e = " A   V i o l a t i o n " / >  
 < x s d : e n u m e r a t i o n   v a l u e = " U n p u b l i s h e d   V i o l a t i o n " / >  
 < / x s d : r e s t r i c t i o n >  
 < / x s d : s i m p l e T y p e >  
 < / x s d : e l e m e n t >  
 < x s d : e l e m e n t   n a m e = " A s s e t S t a r t "   m a : i n d e x = " 6 "   n i l l a b l e = " t r u e "   m a : d i s p l a y N a m e = " A s s e t   B e g i n   D a t e "   m a : d e f a u l t = " [ T o d a y ] "   m a : i n t e r n a l N a m e = " A s s e t S t a r t "   m a : r e a d O n l y = " f a l s e " >  
 < x s d : s i m p l e T y p e >  
 < x s d : r e s t r i c t i o n   b a s e = " d m s : D a t e T i m e " / >  
 < / x s d : s i m p l e T y p e >  
 < / x s d : e l e m e n t >  
 < x s d : e l e m e n t   n a m e = " A s s e t E x p i r e "   m a : i n d e x = " 7 "   n i l l a b l e = " t r u e "   m a : d i s p l a y N a m e = " A s s e t   E n d   D a t e "   m a : d e f a u l t = " 2 0 2 9 - 0 1 - 0 1 T 0 0 : 0 0 : 0 0 Z "   m a : i n t e r n a l N a m e = " A s s e t E x p i r e "   m a : r e a d O n l y = " f a l s e " >  
 < x s d : s i m p l e T y p e >  
 < x s d : r e s t r i c t i o n   b a s e = " d m s : D a t e T i m e " / >  
 < / x s d : s i m p l e T y p e >  
 < / x s d : e l e m e n t >  
 < x s d : e l e m e n t   n a m e = " A s s e t I d "   m a : i n d e x = " 8 "   n i l l a b l e = " t r u e "   m a : d i s p l a y N a m e = " A s s e t   I D "   m a : d e f a u l t = " "   m a : i n d e x e d = " t r u e "   m a : i n t e r n a l N a m e = " A s s e t I d "   m a : r e a d O n l y = " f a l s e " >  
 < x s d : s i m p l e T y p e >  
 < x s d : r e s t r i c t i o n   b a s e = " d m s : T e x t " >  
 < x s d : m a x L e n g t h   v a l u e = " 2 5 5 " / >  
 < / x s d : r e s t r i c t i o n >  
 < / x s d : s i m p l e T y p e >  
 < / x s d : e l e m e n t >  
 < x s d : e l e m e n t   n a m e = " I s S e a r c h a b l e "   m a : i n d e x = " 9 "   n i l l a b l e = " t r u e "   m a : d i s p l a y N a m e = " A s s e t   S e a r c h a b l e ? "   m a : d e f a u l t = " t r u e "   m a : i n t e r n a l N a m e = " I s S e a r c h a b l e "   m a : r e a d O n l y = " f a l s e " >  
 < x s d : s i m p l e T y p e >  
 < x s d : r e s t r i c t i o n   b a s e = " d m s : B o o l e a n " / >  
 < / x s d : s i m p l e T y p e >  
 < / x s d : e l e m e n t >  
 < x s d : e l e m e n t   n a m e = " A s s e t T y p e "   m a : i n d e x = " 1 0 "   n i l l a b l e = " t r u e "   m a : d i s p l a y N a m e = " A s s e t   T y p e "   m a : d e f a u l t = " "   m a : i n t e r n a l N a m e = " A s s e t T y p e "   m a : r e a d O n l y = " f a l s e " >  
 < x s d : s i m p l e T y p e >  
 < x s d : r e s t r i c t i o n   b a s e = " d m s : U n k n o w n " / >  
 < / x s d : s i m p l e T y p e >  
 < / x s d : e l e m e n t >  
 < x s d : e l e m e n t   n a m e = " A P A u t h o r "   m a : i n d e x = " 1 1 "   n i l l a b l e = " t r u e "   m a : d i s p l a y N a m e = " A u t h o r "   m a : d e f a u l t = " "   m a : l i s t = " U s e r I n f o "   m a : i n t e r n a l N a m e = " A P A u t h o r "   m a : r e a d O n l y = " f a l s e " >  
 < x s d : c o m p l e x T y p e >  
 < x s d : c o m p l e x C o n t e n t >  
 < x s d : e x t e n s i o n   b a s e = " d m s : U s e r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A v e r a g e R a t i n g "   m a : i n d e x = " 1 2 "   n i l l a b l e = " t r u e "   m a : d i s p l a y N a m e = " A v e r a g e   R a t i n g "   m a : i n t e r n a l N a m e = " A v e r a g e R a t i n g "   m a : r e a d O n l y = " f a l s e " >  
 < x s d : s i m p l e T y p e >  
 < x s d : r e s t r i c t i o n   b a s e = " d m s : T e x t " / >  
 < / x s d : s i m p l e T y p e >  
 < / x s d : e l e m e n t >  
 < x s d : e l e m e n t   n a m e = " B l o c k P u b l i s h "   m a : i n d e x = " 1 3 "   n i l l a b l e = " t r u e "   m a : d i s p l a y N a m e = " B l o c k   f r o m   P u b l i s h i n g ? "   m a : d e f a u l t = " "   m a : i n t e r n a l N a m e = " B l o c k P u b l i s h "   m a : r e a d O n l y = " f a l s e " >  
 < x s d : s i m p l e T y p e >  
 < x s d : r e s t r i c t i o n   b a s e = " d m s : B o o l e a n " / >  
 < / x s d : s i m p l e T y p e >  
 < / x s d : e l e m e n t >  
 < x s d : e l e m e n t   n a m e = " B u g N u m b e r "   m a : i n d e x = " 1 4 "   n i l l a b l e = " t r u e "   m a : d i s p l a y N a m e = " B u g   N u m b e r "   m a : d e f a u l t = " "   m a : i n t e r n a l N a m e = " B u g N u m b e r "   m a : r e a d O n l y = " f a l s e " >  
 < x s d : s i m p l e T y p e >  
 < x s d : r e s t r i c t i o n   b a s e = " d m s : T e x t " / >  
 < / x s d : s i m p l e T y p e >  
 < / x s d : e l e m e n t >  
 < x s d : e l e m e n t   n a m e = " C a m p a i g n T a g s T a x H T F i e l d 0 "   m a : i n d e x = " 1 6 "   n i l l a b l e = " t r u e "   m a : t a x o n o m y = " t r u e "   m a : i n t e r n a l N a m e = " C a m p a i g n T a g s T a x H T F i e l d 0 "   m a : t a x o n o m y F i e l d N a m e = " C a m p a i g n T a g s "   m a : d i s p l a y N a m e = " C a m p a i g n s "   m a : r e a d O n l y = " f a l s e "   m a : d e f a u l t = " "   m a : f i e l d I d = " { 2 f d 5 2 a d 2 - 6 3 b 0 - 4 f 0 5 - b 7 a a - a 1 7 a 1 c 4 8 c a 4 5 } "   m a : t a x o n o m y M u l t i = " t r u e "   m a : s s p I d = " 8 f 7 9 7 5 3 a - 7 5 d 3 - 4 1 f 5 - 8 c a 3 - 4 0 b 8 4 3 9 4 1 b 4 f "   m a : t e r m S e t I d = " c a 0 e 5 0 d 4 - f a a 1 - 4 4 c e - 9 6 1 e - b b 1 4 4 1 c 6 0 e 6 6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T P C l i e n t V i e w e r "   m a : i n d e x = " 1 7 "   n i l l a b l e = " t r u e "   m a : d i s p l a y N a m e = " C l i e n t   V i e w e r "   m a : d e f a u l t = " "   m a : i n t e r n a l N a m e = " T P C l i e n t V i e w e r " >  
 < x s d : s i m p l e T y p e >  
 < x s d : r e s t r i c t i o n   b a s e = " d m s : T e x t " / >  
 < / x s d : s i m p l e T y p e >  
 < / x s d : e l e m e n t >  
 < x s d : e l e m e n t   n a m e = " C l i p A r t F i l e n a m e "   m a : i n d e x = " 1 8 "   n i l l a b l e = " t r u e "   m a : d i s p l a y N a m e = " C l i p   A r t   N a m e "   m a : d e f a u l t = " "   m a : i n t e r n a l N a m e = " C l i p A r t F i l e n a m e "   m a : r e a d O n l y = " f a l s e " >  
 < x s d : s i m p l e T y p e >  
 < x s d : r e s t r i c t i o n   b a s e = " d m s : T e x t " / >  
 < / x s d : s i m p l e T y p e >  
 < / x s d : e l e m e n t >  
 < x s d : e l e m e n t   n a m e = " T P C o m m a n d L i n e "   m a : i n d e x = " 1 9 "   n i l l a b l e = " t r u e "   m a : d i s p l a y N a m e = " C o m m a n d   L i n e "   m a : d e f a u l t = " "   m a : i n t e r n a l N a m e = " T P C o m m a n d L i n e " >  
 < x s d : s i m p l e T y p e >  
 < x s d : r e s t r i c t i o n   b a s e = " d m s : T e x t " / >  
 < / x s d : s i m p l e T y p e >  
 < / x s d : e l e m e n t >  
 < x s d : e l e m e n t   n a m e = " T P C o m p o n e n t "   m a : i n d e x = " 2 0 "   n i l l a b l e = " t r u e "   m a : d i s p l a y N a m e = " C o m p o n e n t "   m a : d e f a u l t = " "   m a : i n t e r n a l N a m e = " T P C o m p o n e n t " >  
 < x s d : s i m p l e T y p e >  
 < x s d : r e s t r i c t i o n   b a s e = " d m s : T e x t " / >  
 < / x s d : s i m p l e T y p e >  
 < / x s d : e l e m e n t >  
 < x s d : e l e m e n t   n a m e = " C o n t e n t I t e m "   m a : i n d e x = " 2 1 "   n i l l a b l e = " t r u e "   m a : d i s p l a y N a m e = " C o n t e n t   I t e m "   m a : d e f a u l t = " "   m a : h i d d e n = " t r u e "   m a : i n t e r n a l N a m e = " C o n t e n t I t e m "   m a : r e a d O n l y = " f a l s e " >  
 < x s d : s i m p l e T y p e >  
 < x s d : r e s t r i c t i o n   b a s e = " d m s : U n k n o w n " / >  
 < / x s d : s i m p l e T y p e >  
 < / x s d : e l e m e n t >  
 < x s d : e l e m e n t   n a m e = " C r a w l F o r D e p e n d e n c i e s "   m a : i n d e x = " 2 3 "   n i l l a b l e = " t r u e "   m a : d i s p l a y N a m e = " C r a w l   f o r   D e p e n d e n c i e s ? "   m a : d e f a u l t = " t r u e "   m a : i n t e r n a l N a m e = " C r a w l F o r D e p e n d e n c i e s "   m a : r e a d O n l y = " f a l s e " >  
 < x s d : s i m p l e T y p e >  
 < x s d : r e s t r i c t i o n   b a s e = " d m s : B o o l e a n " / >  
 < / x s d : s i m p l e T y p e >  
 < / x s d : e l e m e n t >  
 < x s d : e l e m e n t   n a m e = " C S X H a s h "   m a : i n d e x = " 2 6 "   n i l l a b l e = " t r u e "   m a : d i s p l a y N a m e = " C S X   H a s h "   m a : d e f a u l t = " "   m a : i n d e x e d = " t r u e "   m a : i n t e r n a l N a m e = " C S X H a s h "   m a : r e a d O n l y = " f a l s e " >  
 < x s d : s i m p l e T y p e >  
 < x s d : r e s t r i c t i o n   b a s e = " d m s : T e x t " / >  
 < / x s d : s i m p l e T y p e >  
 < / x s d : e l e m e n t >  
 < x s d : e l e m e n t   n a m e = " C S X S u b m i s s i o n M a r k e t "   m a : i n d e x = " 2 7 "   n i l l a b l e = " t r u e "   m a : d i s p l a y N a m e = " C S X   S u b m i s s i o n   M a r k e t "   m a : d e f a u l t = " "   m a : l i s t = " { 8 5 F C 5 A 5 8 - 2 8 5 1 - 4 2 7 E - 9 5 B 4 - A F A F 1 C 7 3 B A 4 D } "   m a : i n t e r n a l N a m e = " C S X S u b m i s s i o n M a r k e t "   m a : r e a d O n l y = " f a l s e "   m a : s h o w F i e l d = " M a r k e t N a m e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C S X U p d a t e "   m a : i n d e x = " 2 8 "   n i l l a b l e = " t r u e "   m a : d i s p l a y N a m e = " C S X   U p d a t e d ? "   m a : d e f a u l t = " f a l s e "   m a : i n t e r n a l N a m e = " C S X U p d a t e "   m a : r e a d O n l y = " f a l s e " >  
 < x s d : s i m p l e T y p e >  
 < x s d : r e s t r i c t i o n   b a s e = " d m s : B o o l e a n " / >  
 < / x s d : s i m p l e T y p e >  
 < / x s d : e l e m e n t >  
 < x s d : e l e m e n t   n a m e = " I n t l L a n g R e v i e w D a t e "   m a : i n d e x = " 2 9 "   n i l l a b l e = " t r u e "   m a : d i s p l a y N a m e = " D a t e   t o   C o m p l e t e   I n t l   Q A "   m a : d e f a u l t = " "   m a : i n t e r n a l N a m e = " I n t l L a n g R e v i e w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I s D e l e t e d "   m a : i n d e x = " 3 0 "   n i l l a b l e = " t r u e "   m a : d i s p l a y N a m e = " D e l e t e d ? "   m a : d e f a u l t = " "   m a : i n t e r n a l N a m e = " I s D e l e t e d "   m a : r e a d O n l y = " f a l s e " >  
 < x s d : s i m p l e T y p e >  
 < x s d : r e s t r i c t i o n   b a s e = " d m s : B o o l e a n " / >  
 < / x s d : s i m p l e T y p e >  
 < / x s d : e l e m e n t >  
 < x s d : e l e m e n t   n a m e = " A P D e s c r i p t i o n "   m a : i n d e x = " 3 1 "   n i l l a b l e = " t r u e "   m a : d i s p l a y N a m e = " D e s c r i p t i o n "   m a : d e f a u l t = " "   m a : i n t e r n a l N a m e = " A P D e s c r i p t i o n "   m a : r e a d O n l y = " f a l s e " >  
 < x s d : s i m p l e T y p e >  
 < x s d : r e s t r i c t i o n   b a s e = " d m s : N o t e " / >  
 < / x s d : s i m p l e T y p e >  
 < / x s d : e l e m e n t >  
 < x s d : e l e m e n t   n a m e = " D i r e c t S o u r c e M a r k e t "   m a : i n d e x = " 3 2 "   n i l l a b l e = " t r u e "   m a : d i s p l a y N a m e = " D i r e c t   S o u r c e   M a r k e t   G r o u p "   m a : d e f a u l t = " "   m a : i n t e r n a l N a m e = " D i r e c t S o u r c e M a r k e t "   m a : r e a d O n l y = " f a l s e " >  
 < x s d : s i m p l e T y p e >  
 < x s d : r e s t r i c t i o n   b a s e = " d m s : T e x t " / >  
 < / x s d : s i m p l e T y p e >  
 < / x s d : e l e m e n t >  
 < x s d : e l e m e n t   n a m e = " D o w n l o a d s "   m a : i n d e x = " 3 3 "   n i l l a b l e = " t r u e "   m a : d i s p l a y N a m e = " D o w n l o a d s "   m a : d e f a u l t = " 0 "   m a : h i d d e n = " t r u e "   m a : i n t e r n a l N a m e = " D o w n l o a d s "   m a : r e a d O n l y = " f a l s e " >  
 < x s d : s i m p l e T y p e >  
 < x s d : r e s t r i c t i o n   b a s e = " d m s : U n k n o w n " / >  
 < / x s d : s i m p l e T y p e >  
 < / x s d : e l e m e n t >  
 < x s d : e l e m e n t   n a m e = " D S A T A c t i o n T a k e n "   m a : i n d e x = " 3 4 "   n i l l a b l e = " t r u e "   m a : d i s p l a y N a m e = " D S A T   A c t i o n   T a k e n "   m a : d e f a u l t = " "   m a : i n t e r n a l N a m e = " D S A T A c t i o n T a k e n "   m a : r e a d O n l y = " f a l s e " >  
 < x s d : s i m p l e T y p e >  
 < x s d : r e s t r i c t i o n   b a s e = " d m s : C h o i c e " >  
 < x s d : e n u m e r a t i o n   v a l u e = " B e s t   B e t s " / >  
 < x s d : e n u m e r a t i o n   v a l u e = " E x p i r e " / >  
 < x s d : e n u m e r a t i o n   v a l u e = " H i d e " / >  
 < x s d : e n u m e r a t i o n   v a l u e = " N o n e " / >  
 < / x s d : r e s t r i c t i o n >  
 < / x s d : s i m p l e T y p e >  
 < / x s d : e l e m e n t >  
 < x s d : e l e m e n t   n a m e = " A P E d i t o r "   m a : i n d e x = " 3 5 "   n i l l a b l e = " t r u e "   m a : d i s p l a y N a m e = " E d i t o r "   m a : d e f a u l t = " "   m a : l i s t = " U s e r I n f o "   m a : i n t e r n a l N a m e = " A P E d i t o r "   m a : r e a d O n l y = " f a l s e " >  
 < x s d : c o m p l e x T y p e >  
 < x s d : c o m p l e x C o n t e n t >  
 < x s d : e x t e n s i o n   b a s e = " d m s : U s e r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E d i t o r i a l S t a t u s "   m a : i n d e x = " 3 6 "   n i l l a b l e = " t r u e "   m a : d i s p l a y N a m e = " E d i t o r i a l   S t a t u s "   m a : d e f a u l t = " "   m a : i n t e r n a l N a m e = " E d i t o r i a l S t a t u s "   m a : r e a d O n l y = " f a l s e " >  
 < x s d : s i m p l e T y p e >  
 < x s d : r e s t r i c t i o n   b a s e = " d m s : U n k n o w n " / >  
 < / x s d : s i m p l e T y p e >  
 < / x s d : e l e m e n t >  
 < x s d : e l e m e n t   n a m e = " E d i t o r i a l T a g s "   m a : i n d e x = " 3 7 "   n i l l a b l e = " t r u e "   m a : d i s p l a y N a m e = " E d i t o r i a l   T a g s "   m a : d e f a u l t = " "   m a : i n t e r n a l N a m e = " E d i t o r i a l T a g s " >  
 < x s d : s i m p l e T y p e >  
 < x s d : r e s t r i c t i o n   b a s e = " d m s : U n k n o w n " / >  
 < / x s d : s i m p l e T y p e >  
 < / x s d : e l e m e n t >  
 < x s d : e l e m e n t   n a m e = " T P E x e c u t a b l e "   m a : i n d e x = " 3 8 "   n i l l a b l e = " t r u e "   m a : d i s p l a y N a m e = " E x e c u t a b l e "   m a : d e f a u l t = " "   m a : i n t e r n a l N a m e = " T P E x e c u t a b l e " >  
 < x s d : s i m p l e T y p e >  
 < x s d : r e s t r i c t i o n   b a s e = " d m s : T e x t " / >  
 < / x s d : s i m p l e T y p e >  
 < / x s d : e l e m e n t >  
 < x s d : e l e m e n t   n a m e = " F e a t u r e T a g s T a x H T F i e l d 0 "   m a : i n d e x = " 4 0 "   n i l l a b l e = " t r u e "   m a : t a x o n o m y = " t r u e "   m a : i n t e r n a l N a m e = " F e a t u r e T a g s T a x H T F i e l d 0 "   m a : t a x o n o m y F i e l d N a m e = " F e a t u r e T a g s "   m a : d i s p l a y N a m e = " F e a t u r e s "   m a : r e a d O n l y = " f a l s e "   m a : d e f a u l t = " "   m a : f i e l d I d = " { d 4 0 2 8 2 4 c - d a 9 6 - 4 9 8 1 - b 5 9 8 - d f 7 3 4 a a c b c 3 e } "   m a : t a x o n o m y M u l t i = " t r u e "   m a : s s p I d = " 8 f 7 9 7 5 3 a - 7 5 d 3 - 4 1 f 5 - 8 c a 3 - 4 0 b 8 4 3 9 4 1 b 4 f "   m a : t e r m S e t I d = " f 1 a b 6 8 4 5 - 9 6 7 d - 4 8 5 4 - a 0 b a - 4 e c 0 7 f 0 f 8 1 1 3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T P F r i e n d l y N a m e "   m a : i n d e x = " 4 1 "   n i l l a b l e = " t r u e "   m a : d i s p l a y N a m e = " F r i e n d l y   N a m e "   m a : d e f a u l t = " "   m a : i n t e r n a l N a m e = " T P F r i e n d l y N a m e " >  
 < x s d : s i m p l e T y p e >  
 < x s d : r e s t r i c t i o n   b a s e = " d m s : T e x t " / >  
 < / x s d : s i m p l e T y p e >  
 < / x s d : e l e m e n t >  
 < x s d : e l e m e n t   n a m e = " F r i e n d l y T i t l e "   m a : i n d e x = " 4 2 "   n i l l a b l e = " t r u e "   m a : d i s p l a y N a m e = " F r i e n d l y   T i t l e "   m a : d e f a u l t = " "   m a : d e s c r i p t i o n = " S h o r t e r   t i t l e   t o   b e   u s e d   w h e n   d i s p l a y i n g   s e a r c h   r e s u l t s "   m a : i n t e r n a l N a m e = " F r i e n d l y T i t l e "   m a : r e a d O n l y = " f a l s e " >  
 < x s d : s i m p l e T y p e >  
 < x s d : r e s t r i c t i o n   b a s e = " d m s : T e x t " / >  
 < / x s d : s i m p l e T y p e >  
 < / x s d : e l e m e n t >  
 < x s d : e l e m e n t   n a m e = " P r i m a r y I m a g e G e n "   m a : i n d e x = " 4 3 "   n i l l a b l e = " t r u e "   m a : d i s p l a y N a m e = " G e n e r a t e   I m a g e s ? "   m a : d e f a u l t = " t r u e "   m a : i n t e r n a l N a m e = " P r i m a r y I m a g e G e n " >  
 < x s d : s i m p l e T y p e >  
 < x s d : r e s t r i c t i o n   b a s e = " d m s : B o o l e a n " / >  
 < / x s d : s i m p l e T y p e >  
 < / x s d : e l e m e n t >  
 < x s d : e l e m e n t   n a m e = " H a n d o f f T o M S D N "   m a : i n d e x = " 4 4 "   n i l l a b l e = " t r u e "   m a : d i s p l a y N a m e = " H a n d o f f   T o   M S D N   D a t e "   m a : d e f a u l t = " "   m a : i n t e r n a l N a m e = " H a n d o f f T o M S D N "   m a : r e a d O n l y = " f a l s e " >  
 < x s d : s i m p l e T y p e >  
 < x s d : r e s t r i c t i o n   b a s e = " d m s : D a t e T i m e " / >  
 < / x s d : s i m p l e T y p e >  
 < / x s d : e l e m e n t >  
 < x s d : e l e m e n t   n a m e = " I n P r o j e c t L i s t L o o k u p "   m a : i n d e x = " 4 5 "   n i l l a b l e = " t r u e "   m a : d i s p l a y N a m e = " I n P r o j e c t L i s t L o o k u p "   m a : l i s t = " { 7 F 9 4 8 D 4 D - A 5 7 E - 4 E 3 F - 8 7 E 9 - 0 A B E 9 F 2 D 7 4 8 E } "   m a : i n t e r n a l N a m e = " I n P r o j e c t L i s t L o o k u p "   m a : r e a d O n l y = " t r u e "   m a : s h o w F i e l d = " I n P r o j e c t L i s t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P I n s t a l l L o c a t i o n "   m a : i n d e x = " 4 6 "   n i l l a b l e = " t r u e "   m a : d i s p l a y N a m e = " I n s t a l l   L o c a t i o n "   m a : d e f a u l t = " "   m a : i n t e r n a l N a m e = " T P I n s t a l l L o c a t i o n " >  
 < x s d : s i m p l e T y p e >  
 < x s d : r e s t r i c t i o n   b a s e = " d m s : T e x t " / >  
 < / x s d : s i m p l e T y p e >  
 < / x s d : e l e m e n t >  
 < x s d : e l e m e n t   n a m e = " I n t e r n a l T a g s T a x H T F i e l d 0 "   m a : i n d e x = " 4 8 "   n i l l a b l e = " t r u e "   m a : t a x o n o m y = " t r u e "   m a : i n t e r n a l N a m e = " I n t e r n a l T a g s T a x H T F i e l d 0 "   m a : t a x o n o m y F i e l d N a m e = " I n t e r n a l T a g s "   m a : d i s p l a y N a m e = " I n t e r n a l   T a g s "   m a : r e a d O n l y = " f a l s e "   m a : d e f a u l t = " "   m a : f i e l d I d = " { b 8 e e e 2 a 3 - 2 d 4 f - 4 b 1 2 - b 2 2 9 - 9 e 6 6 7 c 3 7 1 7 1 8 } "   m a : t a x o n o m y M u l t i = " t r u e "   m a : s s p I d = " 8 f 7 9 7 5 3 a - 7 5 d 3 - 4 1 f 5 - 8 c a 3 - 4 0 b 8 4 3 9 4 1 b 4 f "   m a : t e r m S e t I d = " 8 2 b 6 6 3 9 e - f 7 f c - 4 c 1 8 - a d 2 d - 0 0 3 a 6 e 7 0 7 7 6 5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I n t l L a n g R e v i e w "   m a : i n d e x = " 4 9 "   n i l l a b l e = " t r u e "   m a : d i s p l a y N a m e = " I n t l   L a n g   Q A   R e v i e w   R e q u i r e d ? "   m a : d e f a u l t = " "   m a : i n t e r n a l N a m e = " I n t l L a n g R e v i e w "   m a : r e a d O n l y = " f a l s e " >  
 < x s d : s i m p l e T y p e >  
 < x s d : r e s t r i c t i o n   b a s e = " d m s : B o o l e a n " / >  
 < / x s d : s i m p l e T y p e >  
 < / x s d : e l e m e n t >  
 < x s d : e l e m e n t   n a m e = " I n t l L a n g R e v i e w e r "   m a : i n d e x = " 5 0 "   n i l l a b l e = " t r u e "   m a : d i s p l a y N a m e = " I n t l   L a n g   Q A   R e v i e w e r "   m a : d e f a u l t = " "   m a : i n t e r n a l N a m e = " I n t l L a n g R e v i e w e r "   m a : r e a d O n l y = " f a l s e " >  
 < x s d : s i m p l e T y p e >  
 < x s d : r e s t r i c t i o n   b a s e = " d m s : T e x t " / >  
 < / x s d : s i m p l e T y p e >  
 < / x s d : e l e m e n t >  
 < x s d : e l e m e n t   n a m e = " M a r k e t S p e c i f i c "   m a : i n d e x = " 5 1 "   n i l l a b l e = " t r u e "   m a : d i s p l a y N a m e = " I s   M a r k e t   S p e c i f i c ? "   m a : d e f a u l t = " "   m a : i n t e r n a l N a m e = " M a r k e t S p e c i f i c "   m a : r e a d O n l y = " f a l s e " >  
 < x s d : s i m p l e T y p e >  
 < x s d : r e s t r i c t i o n   b a s e = " d m s : B o o l e a n " / >  
 < / x s d : s i m p l e T y p e >  
 < / x s d : e l e m e n t >  
 < x s d : e l e m e n t   n a m e = " L a s t C o m p l e t e V e r s i o n L o o k u p "   m a : i n d e x = " 5 2 "   n i l l a b l e = " t r u e "   m a : d i s p l a y N a m e = " L a s t   C o m p l e t e   V e r s i o n   L o o k u p "   m a : d e f a u l t = " "   m a : l i s t = " { 7 F 9 4 8 D 4 D - A 5 7 E - 4 E 3 F - 8 7 E 9 - 0 A B E 9 F 2 D 7 4 8 E } "   m a : i n t e r n a l N a m e = " L a s t C o m p l e t e V e r s i o n L o o k u p "   m a : r e a d O n l y = " t r u e "   m a : s h o w F i e l d = " L a s t C o m p l e t e V e r s i o n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H a n d O f f "   m a : i n d e x = " 5 3 "   n i l l a b l e = " t r u e "   m a : d i s p l a y N a m e = " L a s t   H a n d - o f f "   m a : d e f a u l t = " "   m a : i n t e r n a l N a m e = " L a s t H a n d O f f "   m a : r e a d O n l y = " f a l s e " >  
 < x s d : s i m p l e T y p e >  
 < x s d : r e s t r i c t i o n   b a s e = " d m s : D a t e T i m e " / >  
 < / x s d : s i m p l e T y p e >  
 < / x s d : e l e m e n t >  
 < x s d : e l e m e n t   n a m e = " L a s t M o d i f i e d D a t e T i m e "   m a : i n d e x = " 5 4 "   n i l l a b l e = " t r u e "   m a : d i s p l a y N a m e = " L a s t   M o d i f i e d   D a t e "   m a : d e f a u l t = " "   m a : i n t e r n a l N a m e = " L a s t M o d i f i e d D a t e T i m e "   m a : r e a d O n l y = " f a l s e " >  
 < x s d : s i m p l e T y p e >  
 < x s d : r e s t r i c t i o n   b a s e = " d m s : D a t e T i m e " / >  
 < / x s d : s i m p l e T y p e >  
 < / x s d : e l e m e n t >  
 < x s d : e l e m e n t   n a m e = " L a s t P r e v i e w E r r o r L o o k u p "   m a : i n d e x = " 5 5 "   n i l l a b l e = " t r u e "   m a : d i s p l a y N a m e = " L a s t   P r e v i e w   A t t e m p t   E r r o r "   m a : d e f a u l t = " "   m a : l i s t = " { 7 F 9 4 8 D 4 D - A 5 7 E - 4 E 3 F - 8 7 E 9 - 0 A B E 9 F 2 D 7 4 8 E } "   m a : i n t e r n a l N a m e = " L a s t P r e v i e w E r r o r L o o k u p "   m a : r e a d O n l y = " t r u e "   m a : s h o w F i e l d = " L a s t P r e v i e w E r r o r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R e s u l t L o o k u p "   m a : i n d e x = " 5 6 "   n i l l a b l e = " t r u e "   m a : d i s p l a y N a m e = " L a s t   P r e v i e w   A t t e m p t   R e s u l t "   m a : d e f a u l t = " "   m a : l i s t = " { 7 F 9 4 8 D 4 D - A 5 7 E - 4 E 3 F - 8 7 E 9 - 0 A B E 9 F 2 D 7 4 8 E } "   m a : i n t e r n a l N a m e = " L a s t P r e v i e w R e s u l t L o o k u p "   m a : r e a d O n l y = " t r u e "   m a : s h o w F i e l d = " L a s t P r e v i e w R e s u l t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A t t e m p t D a t e L o o k u p "   m a : i n d e x = " 5 7 "   n i l l a b l e = " t r u e "   m a : d i s p l a y N a m e = " L a s t   P r e v i e w   A t t e m p t e d   O n "   m a : d e f a u l t = " "   m a : l i s t = " { 7 F 9 4 8 D 4 D - A 5 7 E - 4 E 3 F - 8 7 E 9 - 0 A B E 9 F 2 D 7 4 8 E } "   m a : i n t e r n a l N a m e = " L a s t P r e v i e w A t t e m p t D a t e L o o k u p "   m a : r e a d O n l y = " t r u e "   m a : s h o w F i e l d = " L a s t P r e v i e w A t t e m p t D a t e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e d B y L o o k u p "   m a : i n d e x = " 5 8 "   n i l l a b l e = " t r u e "   m a : d i s p l a y N a m e = " L a s t   P r e v i e w e d   B y "   m a : d e f a u l t = " "   m a : l i s t = " { 7 F 9 4 8 D 4 D - A 5 7 E - 4 E 3 F - 8 7 E 9 - 0 A B E 9 F 2 D 7 4 8 E } "   m a : i n t e r n a l N a m e = " L a s t P r e v i e w e d B y L o o k u p "   m a : r e a d O n l y = " t r u e "   m a : s h o w F i e l d = " L a s t P r e v i e w e d B y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T i m e L o o k u p "   m a : i n d e x = " 5 9 "   n i l l a b l e = " t r u e "   m a : d i s p l a y N a m e = " L a s t   P r e v i e w e d   D a t e "   m a : d e f a u l t = " "   m a : l i s t = " { 7 F 9 4 8 D 4 D - A 5 7 E - 4 E 3 F - 8 7 E 9 - 0 A B E 9 F 2 D 7 4 8 E } "   m a : i n t e r n a l N a m e = " L a s t P r e v i e w T i m e L o o k u p "   m a : r e a d O n l y = " t r u e "   m a : s h o w F i e l d = " L a s t P r e v i e w T i m e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V e r s i o n L o o k u p "   m a : i n d e x = " 6 0 "   n i l l a b l e = " t r u e "   m a : d i s p l a y N a m e = " L a s t   P r e v i e w e d   V e r s i o n "   m a : d e f a u l t = " "   m a : l i s t = " { 7 F 9 4 8 D 4 D - A 5 7 E - 4 E 3 F - 8 7 E 9 - 0 A B E 9 F 2 D 7 4 8 E } "   m a : i n t e r n a l N a m e = " L a s t P r e v i e w V e r s i o n L o o k u p "   m a : r e a d O n l y = " t r u e "   m a : s h o w F i e l d = " L a s t P r e v i e w V e r s i o n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E r r o r L o o k u p "   m a : i n d e x = " 6 1 "   n i l l a b l e = " t r u e "   m a : d i s p l a y N a m e = " L a s t   P u b l i s h   A t t e m p t   E r r o r "   m a : d e f a u l t = " "   m a : l i s t = " { 7 F 9 4 8 D 4 D - A 5 7 E - 4 E 3 F - 8 7 E 9 - 0 A B E 9 F 2 D 7 4 8 E } "   m a : i n t e r n a l N a m e = " L a s t P u b l i s h E r r o r L o o k u p "   m a : r e a d O n l y = " t r u e "   m a : s h o w F i e l d = " L a s t P u b l i s h E r r o r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R e s u l t L o o k u p "   m a : i n d e x = " 6 2 "   n i l l a b l e = " t r u e "   m a : d i s p l a y N a m e = " L a s t   P u b l i s h   A t t e m p t   R e s u l t "   m a : d e f a u l t = " "   m a : l i s t = " { 7 F 9 4 8 D 4 D - A 5 7 E - 4 E 3 F - 8 7 E 9 - 0 A B E 9 F 2 D 7 4 8 E } "   m a : i n t e r n a l N a m e = " L a s t P u b l i s h R e s u l t L o o k u p "   m a : r e a d O n l y = " t r u e "   m a : s h o w F i e l d = " L a s t P u b l i s h R e s u l t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A t t e m p t D a t e L o o k u p "   m a : i n d e x = " 6 3 "   n i l l a b l e = " t r u e "   m a : d i s p l a y N a m e = " L a s t   P u b l i s h   A t t e m p t e d   O n "   m a : d e f a u l t = " "   m a : l i s t = " { 7 F 9 4 8 D 4 D - A 5 7 E - 4 E 3 F - 8 7 E 9 - 0 A B E 9 F 2 D 7 4 8 E } "   m a : i n t e r n a l N a m e = " L a s t P u b l i s h A t t e m p t D a t e L o o k u p "   m a : r e a d O n l y = " t r u e "   m a : s h o w F i e l d = " L a s t P u b l i s h A t t e m p t D a t e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e d B y L o o k u p "   m a : i n d e x = " 6 4 "   n i l l a b l e = " t r u e "   m a : d i s p l a y N a m e = " L a s t   P u b l i s h e d   B y "   m a : d e f a u l t = " "   m a : l i s t = " { 7 F 9 4 8 D 4 D - A 5 7 E - 4 E 3 F - 8 7 E 9 - 0 A B E 9 F 2 D 7 4 8 E } "   m a : i n t e r n a l N a m e = " L a s t P u b l i s h e d B y L o o k u p "   m a : r e a d O n l y = " t r u e "   m a : s h o w F i e l d = " L a s t P u b l i s h e d B y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T i m e L o o k u p "   m a : i n d e x = " 6 5 "   n i l l a b l e = " t r u e "   m a : d i s p l a y N a m e = " L a s t   P u b l i s h e d   D a t e "   m a : d e f a u l t = " "   m a : l i s t = " { 7 F 9 4 8 D 4 D - A 5 7 E - 4 E 3 F - 8 7 E 9 - 0 A B E 9 F 2 D 7 4 8 E } "   m a : i n t e r n a l N a m e = " L a s t P u b l i s h T i m e L o o k u p "   m a : r e a d O n l y = " t r u e "   m a : s h o w F i e l d = " L a s t P u b l i s h T i m e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V e r s i o n L o o k u p "   m a : i n d e x = " 6 6 "   n i l l a b l e = " t r u e "   m a : d i s p l a y N a m e = " L a s t   P u b l i s h e d   V e r s i o n "   m a : d e f a u l t = " "   m a : l i s t = " { 7 F 9 4 8 D 4 D - A 5 7 E - 4 E 3 F - 8 7 E 9 - 0 A B E 9 F 2 D 7 4 8 E } "   m a : i n t e r n a l N a m e = " L a s t P u b l i s h V e r s i o n L o o k u p "   m a : r e a d O n l y = " t r u e "   m a : s h o w F i e l d = " L a s t P u b l i s h V e r s i o n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P L a u n c h H e l p L i n k T y p e "   m a : i n d e x = " 6 7 "   n i l l a b l e = " t r u e "   m a : d i s p l a y N a m e = " L a u n c h   H e l p   L i n k   T y p e "   m a : d e f a u l t = " T e m p l a t e "   m a : i n t e r n a l N a m e = " T P L a u n c h H e l p L i n k T y p e " >  
 < x s d : s i m p l e T y p e >  
 < x s d : r e s t r i c t i o n   b a s e = " d m s : C h o i c e " >  
 < x s d : e n u m e r a t i o n   v a l u e = " T e m p l a t e " / >  
 < x s d : e n u m e r a t i o n   v a l u e = " T r a i n i n g " / >  
 < x s d : e n u m e r a t i o n   v a l u e = " U R L " / >  
 < x s d : e n u m e r a t i o n   v a l u e = " N o n e " / >  
 < / x s d : r e s t r i c t i o n >  
 < / x s d : s i m p l e T y p e >  
 < / x s d : e l e m e n t >  
 < x s d : e l e m e n t   n a m e = " L e g a c y D a t a "   m a : i n d e x = " 6 8 "   n i l l a b l e = " t r u e "   m a : d i s p l a y N a m e = " L e g a c y   D a t a "   m a : d e f a u l t = " "   m a : i n t e r n a l N a m e = " L e g a c y D a t a "   m a : r e a d O n l y = " f a l s e " >  
 < x s d : s i m p l e T y p e >  
 < x s d : r e s t r i c t i o n   b a s e = " d m s : N o t e " / >  
 < / x s d : s i m p l e T y p e >  
 < / x s d : e l e m e n t >  
 < x s d : e l e m e n t   n a m e = " T P L a u n c h H e l p L i n k "   m a : i n d e x = " 6 9 "   n i l l a b l e = " t r u e "   m a : d i s p l a y N a m e = " L i n k   t o   L a u n c h   H e l p   T o p i c "   m a : d e f a u l t = " "   m a : i n t e r n a l N a m e = " T P L a u n c h H e l p L i n k " >  
 < x s d : s i m p l e T y p e >  
 < x s d : r e s t r i c t i o n   b a s e = " d m s : T e x t " / >  
 < / x s d : s i m p l e T y p e >  
 < / x s d : e l e m e n t >  
 < x s d : e l e m e n t   n a m e = " L o c C o m m e n t s "   m a : i n d e x = " 7 0 "   n i l l a b l e = " t r u e "   m a : d i s p l a y N a m e = " L o c   A p p r o v a l   C o m m e n t s "   m a : d e f a u l t = " "   m a : i n t e r n a l N a m e = " L o c C o m m e n t s "   m a : r e a d O n l y = " f a l s e " >  
 < x s d : s i m p l e T y p e >  
 < x s d : r e s t r i c t i o n   b a s e = " d m s : N o t e " / >  
 < / x s d : s i m p l e T y p e >  
 < / x s d : e l e m e n t >  
 < x s d : e l e m e n t   n a m e = " L o c L a s t L o c A t t e m p t V e r s i o n L o o k u p "   m a : i n d e x = " 7 1 "   n i l l a b l e = " t r u e "   m a : d i s p l a y N a m e = " L o c   L a s t   L o c   A t t e m p t   V e r s i o n "   m a : d e f a u l t = " "   m a : l i s t = " { B 1 E F B 3 1 0 - 8 1 5 4 - 4 0 E E - A 7 3 6 - 2 F F 1 1 D 4 7 9 7 6 3 } "   m a : i n t e r n a l N a m e = " L o c L a s t L o c A t t e m p t V e r s i o n L o o k u p "   m a : r e a d O n l y = " f a l s e "   m a : s h o w F i e l d = " L a s t L o c A t t e m p t V e r s i o n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L a s t L o c A t t e m p t V e r s i o n T y p e L o o k u p "   m a : i n d e x = " 7 2 "   n i l l a b l e = " t r u e "   m a : d i s p l a y N a m e = " L o c   L a s t   L o c   A t t e m p t   V e r s i o n   T y p e "   m a : d e f a u l t = " "   m a : l i s t = " { B 1 E F B 3 1 0 - 8 1 5 4 - 4 0 E E - A 7 3 6 - 2 F F 1 1 D 4 7 9 7 6 3 } "   m a : i n t e r n a l N a m e = " L o c L a s t L o c A t t e m p t V e r s i o n T y p e L o o k u p "   m a : r e a d O n l y = " t r u e "   m a : s h o w F i e l d = " L a s t L o c A t t e m p t V e r s i o n T y p e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M a n u a l T e s t R e q u i r e d "   m a : i n d e x = " 7 3 "   n i l l a b l e = " t r u e "   m a : d i s p l a y N a m e = " L o c   M a n u a l   T e s t   R e q u i r e d "   m a : d e f a u l t = " "   m a : i n t e r n a l N a m e = " L o c M a n u a l T e s t R e q u i r e d "   m a : r e a d O n l y = " f a l s e " >  
 < x s d : s i m p l e T y p e >  
 < x s d : r e s t r i c t i o n   b a s e = " d m s : B o o l e a n " / >  
 < / x s d : s i m p l e T y p e >  
 < / x s d : e l e m e n t >  
 < x s d : e l e m e n t   n a m e = " L o c M a r k e t G r o u p T i e r s 2 "   m a : i n d e x = " 7 4 "   n i l l a b l e = " t r u e "   m a : d i s p l a y N a m e = " L o c   M a r k e t   G r o u p   T i e r s "   m a : i n t e r n a l N a m e = " L o c M a r k e t G r o u p T i e r s 2 "   m a : r e a d O n l y = " f a l s e " >  
 < x s d : s i m p l e T y p e >  
 < x s d : r e s t r i c t i o n   b a s e = " d m s : U n k n o w n " / >  
 < / x s d : s i m p l e T y p e >  
 < / x s d : e l e m e n t >  
 < x s d : e l e m e n t   n a m e = " L o c N e w P u b l i s h e d V e r s i o n L o o k u p "   m a : i n d e x = " 7 5 "   n i l l a b l e = " t r u e "   m a : d i s p l a y N a m e = " L o c   N e w   P u b l i s h e d   V e r s i o n   L o o k u p "   m a : d e f a u l t = " "   m a : l i s t = " { B 1 E F B 3 1 0 - 8 1 5 4 - 4 0 E E - A 7 3 6 - 2 F F 1 1 D 4 7 9 7 6 3 } "   m a : i n t e r n a l N a m e = " L o c N e w P u b l i s h e d V e r s i o n L o o k u p "   m a : r e a d O n l y = " t r u e "   m a : s h o w F i e l d = " N e w P u b l i s h e d V e r s i o n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O v e r a l l H a n d b a c k S t a t u s L o o k u p "   m a : i n d e x = " 7 6 "   n i l l a b l e = " t r u e "   m a : d i s p l a y N a m e = " L o c   O v e r a l l   H a n d b a c k   S t a t u s "   m a : d e f a u l t = " "   m a : l i s t = " { B 1 E F B 3 1 0 - 8 1 5 4 - 4 0 E E - A 7 3 6 - 2 F F 1 1 D 4 7 9 7 6 3 } "   m a : i n t e r n a l N a m e = " L o c O v e r a l l H a n d b a c k S t a t u s L o o k u p "   m a : r e a d O n l y = " t r u e "   m a : s h o w F i e l d = " O v e r a l l H a n d b a c k S t a t u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O v e r a l l L o c S t a t u s L o o k u p "   m a : i n d e x = " 7 7 "   n i l l a b l e = " t r u e "   m a : d i s p l a y N a m e = " L o c   O v e r a l l   L o c a l i z e   S t a t u s "   m a : d e f a u l t = " "   m a : l i s t = " { B 1 E F B 3 1 0 - 8 1 5 4 - 4 0 E E - A 7 3 6 - 2 F F 1 1 D 4 7 9 7 6 3 } "   m a : i n t e r n a l N a m e = " L o c O v e r a l l L o c S t a t u s L o o k u p "   m a : r e a d O n l y = " t r u e "   m a : s h o w F i e l d = " O v e r a l l L o c S t a t u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O v e r a l l P r e v i e w S t a t u s L o o k u p "   m a : i n d e x = " 7 8 "   n i l l a b l e = " t r u e "   m a : d i s p l a y N a m e = " L o c   O v e r a l l   P r e v i e w   S t a t u s "   m a : d e f a u l t = " "   m a : l i s t = " { B 1 E F B 3 1 0 - 8 1 5 4 - 4 0 E E - A 7 3 6 - 2 F F 1 1 D 4 7 9 7 6 3 } "   m a : i n t e r n a l N a m e = " L o c O v e r a l l P r e v i e w S t a t u s L o o k u p "   m a : r e a d O n l y = " t r u e "   m a : s h o w F i e l d = " O v e r a l l P r e v i e w S t a t u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O v e r a l l P u b l i s h S t a t u s L o o k u p "   m a : i n d e x = " 7 9 "   n i l l a b l e = " t r u e "   m a : d i s p l a y N a m e = " L o c   O v e r a l l   P u b l i s h   S t a t u s "   m a : d e f a u l t = " "   m a : l i s t = " { B 1 E F B 3 1 0 - 8 1 5 4 - 4 0 E E - A 7 3 6 - 2 F F 1 1 D 4 7 9 7 6 3 } "   m a : i n t e r n a l N a m e = " L o c O v e r a l l P u b l i s h S t a t u s L o o k u p "   m a : r e a d O n l y = " t r u e "   m a : s h o w F i e l d = " O v e r a l l P u b l i s h S t a t u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I n t l L o c P r i o r i t y "   m a : i n d e x = " 8 0 "   n i l l a b l e = " t r u e "   m a : d i s p l a y N a m e = " L o c   P r i o r i t y "   m a : d e f a u l t = " "   m a : i n t e r n a l N a m e = " I n t l L o c P r i o r i t y "   m a : r e a d O n l y = " f a l s e " >  
 < x s d : s i m p l e T y p e >  
 < x s d : r e s t r i c t i o n   b a s e = " d m s : U n k n o w n " / >  
 < / x s d : s i m p l e T y p e >  
 < / x s d : e l e m e n t >  
 < x s d : e l e m e n t   n a m e = " L o c P r o c e s s e d F o r H a n d o f f s L o o k u p "   m a : i n d e x = " 8 1 "   n i l l a b l e = " t r u e "   m a : d i s p l a y N a m e = " L o c   P r o c e s s e d   F o r   H a n d o f f s "   m a : d e f a u l t = " "   m a : l i s t = " { B 1 E F B 3 1 0 - 8 1 5 4 - 4 0 E E - A 7 3 6 - 2 F F 1 1 D 4 7 9 7 6 3 } "   m a : i n t e r n a l N a m e = " L o c P r o c e s s e d F o r H a n d o f f s L o o k u p "   m a : r e a d O n l y = " t r u e "   m a : s h o w F i e l d = " P r o c e s s e d F o r H a n d o f f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P r o c e s s e d F o r M a r k e t s L o o k u p "   m a : i n d e x = " 8 2 "   n i l l a b l e = " t r u e "   m a : d i s p l a y N a m e = " L o c   P r o c e s s e d   F o r   M a r k e t s "   m a : d e f a u l t = " "   m a : l i s t = " { B 1 E F B 3 1 0 - 8 1 5 4 - 4 0 E E - A 7 3 6 - 2 F F 1 1 D 4 7 9 7 6 3 } "   m a : i n t e r n a l N a m e = " L o c P r o c e s s e d F o r M a r k e t s L o o k u p "   m a : r e a d O n l y = " t r u e "   m a : s h o w F i e l d = " P r o c e s s e d F o r M a r k e t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P u b l i s h e d D e p e n d e n t A s s e t s L o o k u p "   m a : i n d e x = " 8 3 "   n i l l a b l e = " t r u e "   m a : d i s p l a y N a m e = " L o c   P u b l i s h e d   D e p e n d e n t   A s s e t s "   m a : d e f a u l t = " "   m a : l i s t = " { B 1 E F B 3 1 0 - 8 1 5 4 - 4 0 E E - A 7 3 6 - 2 F F 1 1 D 4 7 9 7 6 3 } "   m a : i n t e r n a l N a m e = " L o c P u b l i s h e d D e p e n d e n t A s s e t s L o o k u p "   m a : r e a d O n l y = " t r u e "   m a : s h o w F i e l d = " P u b l i s h e d D e p e n d e n t A s s e t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P u b l i s h e d L i n k e d A s s e t s L o o k u p "   m a : i n d e x = " 8 4 "   n i l l a b l e = " t r u e "   m a : d i s p l a y N a m e = " L o c   P u b l i s h e d   L i n k e d   A s s e t s "   m a : d e f a u l t = " "   m a : l i s t = " { B 1 E F B 3 1 0 - 8 1 5 4 - 4 0 E E - A 7 3 6 - 2 F F 1 1 D 4 7 9 7 6 3 } "   m a : i n t e r n a l N a m e = " L o c P u b l i s h e d L i n k e d A s s e t s L o o k u p "   m a : r e a d O n l y = " t r u e "   m a : s h o w F i e l d = " P u b l i s h e d L i n k e d A s s e t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R e c o m m e n d e d H a n d o f f "   m a : i n d e x = " 8 5 "   n i l l a b l e = " t r u e "   m a : d i s p l a y N a m e = " L o c   R e c o m m e n d e d   H a n d o f f "   m a : d e f a u l t = " "   m a : i n d e x e d = " t r u e "   m a : i n t e r n a l N a m e = " L o c R e c o m m e n d e d H a n d o f f "   m a : r e a d O n l y = " f a l s e " >  
 < x s d : s i m p l e T y p e >  
 < x s d : r e s t r i c t i o n   b a s e = " d m s : T e x t " / >  
 < / x s d : s i m p l e T y p e >  
 < / x s d : e l e m e n t >  
 < x s d : e l e m e n t   n a m e = " L o c a l i z a t i o n T a g s T a x H T F i e l d 0 "   m a : i n d e x = " 8 7 "   n i l l a b l e = " t r u e "   m a : t a x o n o m y = " t r u e "   m a : i n t e r n a l N a m e = " L o c a l i z a t i o n T a g s T a x H T F i e l d 0 "   m a : t a x o n o m y F i e l d N a m e = " L o c a l i z a t i o n T a g s "   m a : d i s p l a y N a m e = " L o c a l i z a t i o n   T a g s "   m a : r e a d O n l y = " f a l s e "   m a : d e f a u l t = " "   m a : f i e l d I d = " { 7 2 6 a 1 e c e - 9 7 4 7 - 4 e 7 d - 9 1 1 3 - b c 8 2 9 5 f d 2 c 1 d } "   m a : t a x o n o m y M u l t i = " t r u e "   m a : s s p I d = " 8 f 7 9 7 5 3 a - 7 5 d 3 - 4 1 f 5 - 8 c a 3 - 4 0 b 8 4 3 9 4 1 b 4 f "   m a : t e r m S e t I d = " 5 b 7 7 0 3 a 5 - 8 e 8 b - 4 b 5 8 - 8 b 3 1 - 1 c e a 3 5 3 3 1 d a 3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M a c h i n e T r a n s l a t e d "   m a : i n d e x = " 8 8 "   n i l l a b l e = " t r u e "   m a : d i s p l a y N a m e = " M a c h i n e   T r a n s l a t e d "   m a : d e f a u l t = " "   m a : i n t e r n a l N a m e = " M a c h i n e T r a n s l a t e d "   m a : r e a d O n l y = " f a l s e " >  
 < x s d : s i m p l e T y p e >  
 < x s d : r e s t r i c t i o n   b a s e = " d m s : B o o l e a n " / >  
 < / x s d : s i m p l e T y p e >  
 < / x s d : e l e m e n t >  
 < x s d : e l e m e n t   n a m e = " M a n a g e r "   m a : i n d e x = " 8 9 "   n i l l a b l e = " t r u e "   m a : d i s p l a y N a m e = " M a n a g e r "   m a : h i d d e n = " t r u e "   m a : i n t e r n a l N a m e = " M a n a g e r "   m a : r e a d O n l y = " f a l s e " >  
 < x s d : s i m p l e T y p e >  
 < x s d : r e s t r i c t i o n   b a s e = " d m s : T e x t " / >  
 < / x s d : s i m p l e T y p e >  
 < / x s d : e l e m e n t >  
 < x s d : e l e m e n t   n a m e = " M a r k e t s "   m a : i n d e x = " 9 0 "   n i l l a b l e = " t r u e "   m a : d i s p l a y N a m e = " M a r k e t s "   m a : d e f a u l t = " "   m a : d e s c r i p t i o n = " L e a v e   b l a n k   t o   s h o w   i n   a l l   m a r k e t s "   m a : l i s t = " { 8 5 F C 5 A 5 8 - 2 8 5 1 - 4 2 7 E - 9 5 B 4 - A F A F 1 C 7 3 B A 4 D } "   m a : i n t e r n a l N a m e = " M a r k e t s "   m a : r e a d O n l y = " f a l s e "   m a : s h o w F i e l d = " M a r k e t N a m e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M i l e s t o n e "   m a : i n d e x = " 9 1 "   n i l l a b l e = " t r u e "   m a : d i s p l a y N a m e = " M i l e s t o n e "   m a : d e f a u l t = " "   m a : i n t e r n a l N a m e = " M i l e s t o n e "   m a : r e a d O n l y = " f a l s e " >  
 < x s d : s i m p l e T y p e >  
 < x s d : r e s t r i c t i o n   b a s e = " d m s : U n k n o w n " / >  
 < / x s d : s i m p l e T y p e >  
 < / x s d : e l e m e n t >  
 < x s d : e l e m e n t   n a m e = " T P N a m e s p a c e "   m a : i n d e x = " 9 4 "   n i l l a b l e = " t r u e "   m a : d i s p l a y N a m e = " N a m e s p a c e "   m a : d e f a u l t = " "   m a : i n t e r n a l N a m e = " T P N a m e s p a c e " >  
 < x s d : s i m p l e T y p e >  
 < x s d : r e s t r i c t i o n   b a s e = " d m s : T e x t " / >  
 < / x s d : s i m p l e T y p e >  
 < / x s d : e l e m e n t >  
 < x s d : e l e m e n t   n a m e = " N u m e r i c I d "   m a : i n d e x = " 9 5 "   n i l l a b l e = " t r u e "   m a : d i s p l a y N a m e = " N u m e r i c   I D "   m a : d e f a u l t = " "   m a : i n d e x e d = " t r u e "   m a : i n t e r n a l N a m e = " N u m e r i c I d "   m a : r e a d O n l y = " f a l s e " >  
 < x s d : s i m p l e T y p e >  
 < x s d : r e s t r i c t i o n   b a s e = " d m s : N u m b e r " / >  
 < / x s d : s i m p l e T y p e >  
 < / x s d : e l e m e n t >  
 < x s d : e l e m e n t   n a m e = " N u m O f R a t i n g s L o o k u p "   m a : i n d e x = " 9 6 "   n i l l a b l e = " t r u e "   m a : d i s p l a y N a m e = " N u m O f R a t i n g s "   m a : d e f a u l t = " "   m a : l i s t = " { 7 F 9 4 8 D 4 D - A 5 7 E - 4 E 3 F - 8 7 E 9 - 0 A B E 9 F 2 D 7 4 8 E } "   m a : i n t e r n a l N a m e = " N u m O f R a t i n g s L o o k u p "   m a : r e a d O n l y = " t r u e "   m a : s h o w F i e l d = " N u m O f R a t i n g s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O O C a c h e I d "   m a : i n d e x = " 9 7 "   n i l l a b l e = " t r u e "   m a : d i s p l a y N a m e = " O O C a c h e I d "   m a : i n t e r n a l N a m e = " O O C a c h e I d "   m a : r e a d O n l y = " f a l s e " >  
 < x s d : s i m p l e T y p e >  
 < x s d : r e s t r i c t i o n   b a s e = " d m s : T e x t " / >  
 < / x s d : s i m p l e T y p e >  
 < / x s d : e l e m e n t >  
 < x s d : e l e m e n t   n a m e = " O p e n T e m p l a t e "   m a : i n d e x = " 9 8 "   n i l l a b l e = " t r u e "   m a : d i s p l a y N a m e = " O p e n   T e m p l a t e "   m a : d e f a u l t = " t r u e "   m a : i n t e r n a l N a m e = " O p e n T e m p l a t e " >  
 < x s d : s i m p l e T y p e >  
 < x s d : r e s t r i c t i o n   b a s e = " d m s : B o o l e a n " / >  
 < / x s d : s i m p l e T y p e >  
 < / x s d : e l e m e n t >  
 < x s d : e l e m e n t   n a m e = " O r i g i n A s s e t "   m a : i n d e x = " 9 9 "   n i l l a b l e = " t r u e "   m a : d i s p l a y N a m e = " O r i g i n   A s s e t "   m a : d e f a u l t = " "   m a : i n t e r n a l N a m e = " O r i g i n A s s e t "   m a : r e a d O n l y = " f a l s e " >  
 < x s d : s i m p l e T y p e >  
 < x s d : r e s t r i c t i o n   b a s e = " d m s : T e x t " / >  
 < / x s d : s i m p l e T y p e >  
 < / x s d : e l e m e n t >  
 < x s d : e l e m e n t   n a m e = " O r i g i n a l R e l e a s e "   m a : i n d e x = " 1 0 0 "   n i l l a b l e = " t r u e "   m a : d i s p l a y N a m e = " O r i g i n a l   R e l e a s e "   m a : d e f a u l t = " 1 5 "   m a : i n t e r n a l N a m e = " O r i g i n a l R e l e a s e "   m a : r e a d O n l y = " f a l s e " >  
 < x s d : s i m p l e T y p e >  
 < x s d : r e s t r i c t i o n   b a s e = " d m s : C h o i c e " >  
 < x s d : e n u m e r a t i o n   v a l u e = " 1 4 " / >  
 < x s d : e n u m e r a t i o n   v a l u e = " 1 5 " / >  
 < x s d : e n u m e r a t i o n   v a l u e = " 1 6 " / >  
 < / x s d : r e s t r i c t i o n >  
 < / x s d : s i m p l e T y p e >  
 < / x s d : e l e m e n t >  
 < x s d : e l e m e n t   n a m e = " O r i g i n a l S o u r c e M a r k e t "   m a : i n d e x = " 1 0 1 "   n i l l a b l e = " t r u e "   m a : d i s p l a y N a m e = " O r i g i n a l   S o u r c e   M a r k e t   G r o u p "   m a : d e f a u l t = " "   m a : i n t e r n a l N a m e = " O r i g i n a l S o u r c e M a r k e t "   m a : r e a d O n l y = " f a l s e " >  
 < x s d : s i m p l e T y p e >  
 < x s d : r e s t r i c t i o n   b a s e = " d m s : T e x t " / >  
 < / x s d : s i m p l e T y p e >  
 < / x s d : e l e m e n t >  
 < x s d : e l e m e n t   n a m e = " O u t p u t C a c h i n g O n "   m a : i n d e x = " 1 0 2 "   n i l l a b l e = " t r u e "   m a : d i s p l a y N a m e = " O u t p u t   C a c h i n g "   m a : d e f a u l t = " t r u e "   m a : h i d d e n = " t r u e "   m a : i n t e r n a l N a m e = " O u t p u t C a c h i n g O n "   m a : r e a d O n l y = " f a l s e " >  
 < x s d : s i m p l e T y p e >  
 < x s d : r e s t r i c t i o n   b a s e = " d m s : B o o l e a n " / >  
 < / x s d : s i m p l e T y p e >  
 < / x s d : e l e m e n t >  
 < x s d : e l e m e n t   n a m e = " P a r e n t A s s e t I d "   m a : i n d e x = " 1 0 3 "   n i l l a b l e = " t r u e "   m a : d i s p l a y N a m e = " P a r e n t   A s s e t   I d "   m a : d e f a u l t = " "   m a : i n t e r n a l N a m e = " P a r e n t A s s e t I d "   m a : r e a d O n l y = " f a l s e " >  
 < x s d : s i m p l e T y p e >  
 < x s d : r e s t r i c t i o n   b a s e = " d m s : T e x t " / >  
 < / x s d : s i m p l e T y p e >  
 < / x s d : e l e m e n t >  
 < x s d : e l e m e n t   n a m e = " P l a n n e d P u b D a t e "   m a : i n d e x = " 1 0 4 "   n i l l a b l e = " t r u e "   m a : d i s p l a y N a m e = " P l a n n e d   P u b l i s h   D a t e "   m a : d e f a u l t = " "   m a : i n d e x e d = " t r u e "   m a : i n t e r n a l N a m e = " P l a n n e d P u b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P o l i c h e c k W o r d s "   m a : i n d e x = " 1 0 5 "   n i l l a b l e = " t r u e "   m a : d i s p l a y N a m e = " P o l i c h e c k   W o r d s "   m a : d e f a u l t = " "   m a : i n t e r n a l N a m e = " P o l i c h e c k W o r d s "   m a : r e a d O n l y = " f a l s e " >  
 < x s d : s i m p l e T y p e >  
 < x s d : r e s t r i c t i o n   b a s e = " d m s : T e x t " / >  
 < / x s d : s i m p l e T y p e >  
 < / x s d : e l e m e n t >  
 < x s d : e l e m e n t   n a m e = " B u s i n e s s G r o u p "   m a : i n d e x = " 1 0 6 "   n i l l a b l e = " t r u e "   m a : d i s p l a y N a m e = " P r o d u c t   D i v i s i o n   O w n e r "   m a : d e f a u l t = " "   m a : i n t e r n a l N a m e = " B u s i n e s s G r o u p "   m a : r e a d O n l y = " f a l s e " >  
 < x s d : s i m p l e T y p e >  
 < x s d : r e s t r i c t i o n   b a s e = " d m s : U n k n o w n " / >  
 < / x s d : s i m p l e T y p e >  
 < / x s d : e l e m e n t >  
 < x s d : e l e m e n t   n a m e = " U A P r o j e c t e d T o t a l W o r d s "   m a : i n d e x = " 1 0 7 "   n i l l a b l e = " t r u e "   m a : d i s p l a y N a m e = " P r o j e c t e d   W o r d   C o u n t "   m a : d e f a u l t = " "   m a : i n t e r n a l N a m e = " U A P r o j e c t e d T o t a l W o r d s "   m a : r e a d O n l y = " f a l s e " >  
 < x s d : s i m p l e T y p e >  
 < x s d : r e s t r i c t i o n   b a s e = " d m s : U n k n o w n " / >  
 < / x s d : s i m p l e T y p e >  
 < / x s d : e l e m e n t >  
 < x s d : e l e m e n t   n a m e = " P r o v i d e r "   m a : i n d e x = " 1 0 8 "   n i l l a b l e = " t r u e "   m a : d i s p l a y N a m e = " P r o v i d e r "   m a : d e f a u l t = " "   m a : i n t e r n a l N a m e = " P r o v i d e r "   m a : r e a d O n l y = " f a l s e " >  
 < x s d : s i m p l e T y p e >  
 < x s d : r e s t r i c t i o n   b a s e = " d m s : U n k n o w n " / >  
 < / x s d : s i m p l e T y p e >  
 < / x s d : e l e m e n t >  
 < x s d : e l e m e n t   n a m e = " P r o v i d e r s "   m a : i n d e x = " 1 0 9 "   n i l l a b l e = " t r u e "   m a : d i s p l a y N a m e = " P r o v i d e r s "   m a : d e f a u l t = " "   m a : i n t e r n a l N a m e = " P r o v i d e r s " >  
 < x s d : s i m p l e T y p e >  
 < x s d : r e s t r i c t i o n   b a s e = " d m s : U n k n o w n " / >  
 < / x s d : s i m p l e T y p e >  
 < / x s d : e l e m e n t >  
 < x s d : e l e m e n t   n a m e = " P u b l i s h S t a t u s L o o k u p "   m a : i n d e x = " 1 1 0 "   n i l l a b l e = " t r u e "   m a : d i s p l a y N a m e = " P u b l i s h   S t a t u s "   m a : d e f a u l t = " "   m a : l i s t = " { 7 F 9 4 8 D 4 D - A 5 7 E - 4 E 3 F - 8 7 E 9 - 0 A B E 9 F 2 D 7 4 8 E } "   m a : i n t e r n a l N a m e = " P u b l i s h S t a t u s L o o k u p "   m a : r e a d O n l y = " f a l s e "   m a : s h o w F i e l d = " P u b l i s h S t a t u s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P u b l i s h T a r g e t s "   m a : i n d e x = " 1 1 1 "   n i l l a b l e = " t r u e "   m a : d i s p l a y N a m e = " P u b l i s h   T a r g e t "   m a : d e f a u l t = " O f f i c e O n l i n e V N e x t "   m a : i n t e r n a l N a m e = " P u b l i s h T a r g e t s "   m a : r e a d O n l y = " f a l s e " >  
 < x s d : s i m p l e T y p e >  
 < x s d : r e s t r i c t i o n   b a s e = " d m s : U n k n o w n " / >  
 < / x s d : s i m p l e T y p e >  
 < / x s d : e l e m e n t >  
 < x s d : e l e m e n t   n a m e = " R e c o m m e n d a t i o n s M o d i f i e r "   m a : i n d e x = " 1 1 2 "   n i l l a b l e = " t r u e "   m a : d i s p l a y N a m e = " R e c o m m e n d a t i o n s   M o d i f i e r "   m a : d e f a u l t = " "   m a : i n t e r n a l N a m e = " R e c o m m e n d a t i o n s M o d i f i e r "   m a : r e a d O n l y = " f a l s e " >  
 < x s d : s i m p l e T y p e >  
 < x s d : r e s t r i c t i o n   b a s e = " d m s : N u m b e r " / >  
 < / x s d : s i m p l e T y p e >  
 < / x s d : e l e m e n t >  
 < x s d : e l e m e n t   n a m e = " A r t S a m p l e D o c s "   m a : i n d e x = " 1 1 3 "   n i l l a b l e = " t r u e "   m a : d i s p l a y N a m e = " S a m p l e   D o c s "   m a : d e f a u l t = " "   m a : h i d d e n = " t r u e "   m a : i n t e r n a l N a m e = " A r t S a m p l e D o c s "   m a : r e a d O n l y = " f a l s e " >  
 < x s d : s i m p l e T y p e >  
 < x s d : r e s t r i c t i o n   b a s e = " d m s : T e x t " / >  
 < / x s d : s i m p l e T y p e >  
 < / x s d : e l e m e n t >  
 < x s d : e l e m e n t   n a m e = " S c e n a r i o T a g s T a x H T F i e l d 0 "   m a : i n d e x = " 1 1 5 "   n i l l a b l e = " t r u e "   m a : t a x o n o m y = " t r u e "   m a : i n t e r n a l N a m e = " S c e n a r i o T a g s T a x H T F i e l d 0 "   m a : t a x o n o m y F i e l d N a m e = " S c e n a r i o T a g s "   m a : d i s p l a y N a m e = " S c e n a r i o s "   m a : r e a d O n l y = " f a l s e "   m a : d e f a u l t = " "   m a : f i e l d I d = " { c b a 8 d b 9 d - 8 5 f 8 - 4 7 e 4 - 8 5 a f - 4 6 0 1 8 8 1 3 9 7 2 6 } "   m a : t a x o n o m y M u l t i = " t r u e "   m a : s s p I d = " 8 f 7 9 7 5 3 a - 7 5 d 3 - 4 1 f 5 - 8 c a 3 - 4 0 b 8 4 3 9 4 1 b 4 f "   m a : t e r m S e t I d = " 4 b 7 d 5 f 1 6 - e 2 f 2 - 4 f c 0 - b a b 3 - 6 e 8 b 9 3 1 e 5 7 d 6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S h o w I n "   m a : i n d e x = " 1 1 7 "   n i l l a b l e = " t r u e "   m a : d i s p l a y N a m e = " S h o w   I n "   m a : d e f a u l t = " S h o w   e v e r y w h e r e "   m a : i n t e r n a l N a m e = " S h o w I n "   m a : r e a d O n l y = " f a l s e " >  
 < x s d : s i m p l e T y p e >  
 < x s d : r e s t r i c t i o n   b a s e = " d m s : C h o i c e " >  
 < x s d : e n u m e r a t i o n   v a l u e = " H i d e   o n   w e b " / >  
 < x s d : e n u m e r a t i o n   v a l u e = " O n   W e b   n o   s e a r c h " / >  
 < x s d : e n u m e r a t i o n   v a l u e = " S h o w   e v e r y w h e r e " / >  
 < x s d : e n u m e r a t i o n   v a l u e = " S p e c i a l   u s e   o n l y " / >  
 < / x s d : r e s t r i c t i o n >  
 < / x s d : s i m p l e T y p e >  
 < / x s d : e l e m e n t >  
 < x s d : e l e m e n t   n a m e = " S o u r c e T i t l e "   m a : i n d e x = " 1 1 8 "   n i l l a b l e = " t r u e "   m a : d i s p l a y N a m e = " S o u r c e   T i t l e "   m a : d e f a u l t = " "   m a : i n d e x e d = " t r u e "   m a : i n t e r n a l N a m e = " S o u r c e T i t l e "   m a : r e a d O n l y = " f a l s e " >  
 < x s d : s i m p l e T y p e >  
 < x s d : r e s t r i c t i o n   b a s e = " d m s : T e x t " / >  
 < / x s d : s i m p l e T y p e >  
 < / x s d : e l e m e n t >  
 < x s d : e l e m e n t   n a m e = " C S X S u b m i s s i o n D a t e "   m a : i n d e x = " 1 1 9 "   n i l l a b l e = " t r u e "   m a : d i s p l a y N a m e = " S u b m i s s i o n   D a t e "   m a : d e f a u l t = " "   m a : i n t e r n a l N a m e = " C S X S u b m i s s i o n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S u b m i t t e r I d "   m a : i n d e x = " 1 2 0 "   n i l l a b l e = " t r u e "   m a : d i s p l a y N a m e = " S u b m i t t e r   I D "   m a : d e f a u l t = " "   m a : i n t e r n a l N a m e = " S u b m i t t e r I d "   m a : r e a d O n l y = " f a l s e " >  
 < x s d : s i m p l e T y p e >  
 < x s d : r e s t r i c t i o n   b a s e = " d m s : T e x t " / >  
 < / x s d : s i m p l e T y p e >  
 < / x s d : e l e m e n t >  
 < x s d : e l e m e n t   n a m e = " T a x C a t c h A l l "   m a : i n d e x = " 1 2 1 "   n i l l a b l e = " t r u e "   m a : d i s p l a y N a m e = " T a x o n o m y   C a t c h   A l l   C o l u m n "   m a : h i d d e n = " t r u e "   m a : l i s t = " { 7 2 1 6 1 5 6 7 - 9 e 5 5 - 4 7 6 1 - b 6 5 c - 3 c 8 1 4 9 b f c 4 c a } "   m a : i n t e r n a l N a m e = " T a x C a t c h A l l "   m a : s h o w F i e l d = " C a t c h A l l D a t a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a x C a t c h A l l L a b e l "   m a : i n d e x = " 1 2 2 "   n i l l a b l e = " t r u e "   m a : d i s p l a y N a m e = " T a x o n o m y   C a t c h   A l l   C o l u m n 1 "   m a : h i d d e n = " t r u e "   m a : l i s t = " { 7 2 1 6 1 5 6 7 - 9 e 5 5 - 4 7 6 1 - b 6 5 c - 3 c 8 1 4 9 b f c 4 c a } "   m a : i n t e r n a l N a m e = " T a x C a t c h A l l L a b e l "   m a : r e a d O n l y = " t r u e "   m a : s h o w F i e l d = " C a t c h A l l D a t a L a b e l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e m p l a t e S t a t u s "   m a : i n d e x = " 1 2 3 "   n i l l a b l e = " t r u e "   m a : d i s p l a y N a m e = " T e m p l a t e   S t a t u s "   m a : d e f a u l t = " "   m a : i n t e r n a l N a m e = " T e m p l a t e S t a t u s " >  
 < x s d : s i m p l e T y p e >  
 < x s d : r e s t r i c t i o n   b a s e = " d m s : U n k n o w n " / >  
 < / x s d : s i m p l e T y p e >  
 < / x s d : e l e m e n t >  
 < x s d : e l e m e n t   n a m e = " T e m p l a t e T e m p l a t e T y p e "   m a : i n d e x = " 1 2 4 "   n i l l a b l e = " t r u e "   m a : d i s p l a y N a m e = " T e m p l a t e   T y p e "   m a : d e f a u l t = " "   m a : i n t e r n a l N a m e = " T e m p l a t e T e m p l a t e T y p e " >  
 < x s d : s i m p l e T y p e >  
 < x s d : r e s t r i c t i o n   b a s e = " d m s : U n k n o w n " / >  
 < / x s d : s i m p l e T y p e >  
 < / x s d : e l e m e n t >  
 < x s d : e l e m e n t   n a m e = " T h u m b n a i l A s s e t I d "   m a : i n d e x = " 1 2 5 "   n i l l a b l e = " t r u e "   m a : d i s p l a y N a m e = " T h u m b n a i l   I m a g e   A s s e t "   m a : d e f a u l t = " "   m a : i n t e r n a l N a m e = " T h u m b n a i l A s s e t I d "   m a : r e a d O n l y = " f a l s e " >  
 < x s d : s i m p l e T y p e >  
 < x s d : r e s t r i c t i o n   b a s e = " d m s : T e x t " / >  
 < / x s d : s i m p l e T y p e >  
 < / x s d : e l e m e n t >  
 < x s d : e l e m e n t   n a m e = " T i m e s C l o n e d "   m a : i n d e x = " 1 2 6 "   n i l l a b l e = " t r u e "   m a : d i s p l a y N a m e = " T i m e s   C l o n e d "   m a : d e f a u l t = " "   m a : i n t e r n a l N a m e = " T i m e s C l o n e d "   m a : r e a d O n l y = " f a l s e " >  
 < x s d : s i m p l e T y p e >  
 < x s d : r e s t r i c t i o n   b a s e = " d m s : N u m b e r " / >  
 < / x s d : s i m p l e T y p e >  
 < / x s d : e l e m e n t >  
 < x s d : e l e m e n t   n a m e = " T r u s t L e v e l "   m a : i n d e x = " 1 2 8 "   n i l l a b l e = " t r u e "   m a : d i s p l a y N a m e = " T r u s t   L e v e l "   m a : d e f a u l t = " 1   M i c r o s o f t   M a n a g e d   C o n t e n t "   m a : i n t e r n a l N a m e = " T r u s t L e v e l "   m a : r e a d O n l y = " f a l s e " >  
 < x s d : s i m p l e T y p e >  
 < x s d : r e s t r i c t i o n   b a s e = " d m s : U n k n o w n " / >  
 < / x s d : s i m p l e T y p e >  
 < / x s d : e l e m e n t >  
 < x s d : e l e m e n t   n a m e = " U A L o c C o m m e n t s "   m a : i n d e x = " 1 2 9 "   n i l l a b l e = " t r u e "   m a : d i s p l a y N a m e = " U A   L o c   C o m m e n t s "   m a : d e f a u l t = " "   m a : i n t e r n a l N a m e = " U A L o c C o m m e n t s "   m a : r e a d O n l y = " f a l s e " >  
 < x s d : s i m p l e T y p e >  
 < x s d : r e s t r i c t i o n   b a s e = " d m s : N o t e " / >  
 < / x s d : s i m p l e T y p e >  
 < / x s d : e l e m e n t >  
 < x s d : e l e m e n t   n a m e = " U A L o c R e c o m m e n d a t i o n "   m a : i n d e x = " 1 3 0 "   n i l l a b l e = " t r u e "   m a : d i s p l a y N a m e = " U A   L o c   R e c o m m e n d a t i o n "   m a : d e f a u l t = " L o c a l i z e "   m a : i n t e r n a l N a m e = " U A L o c R e c o m m e n d a t i o n "   m a : r e a d O n l y = " f a l s e " >  
 < x s d : s i m p l e T y p e >  
 < x s d : r e s t r i c t i o n   b a s e = " d m s : C h o i c e " >  
 < x s d : e n u m e r a t i o n   v a l u e = " L o c a l i z e " / >  
 < x s d : e n u m e r a t i o n   v a l u e = " N e v e r   L o c a l i z e " / >  
 < x s d : e n u m e r a t i o n   v a l u e = " P r i o r i t y   L o c a l i z e " / >  
 < / x s d : r e s t r i c t i o n >  
 < / x s d : s i m p l e T y p e >  
 < / x s d : e l e m e n t >  
 < x s d : e l e m e n t   n a m e = " U A N o t e s "   m a : i n d e x = " 1 3 1 "   n i l l a b l e = " t r u e "   m a : d i s p l a y N a m e = " U A   N o t e s "   m a : d e f a u l t = " "   m a : i n t e r n a l N a m e = " U A N o t e s "   m a : r e a d O n l y = " f a l s e " >  
 < x s d : s i m p l e T y p e >  
 < x s d : r e s t r i c t i o n   b a s e = " d m s : N o t e " / >  
 < / x s d : s i m p l e T y p e >  
 < / x s d : e l e m e n t >  
 < x s d : e l e m e n t   n a m e = " T P A p p V e r s i o n "   m a : i n d e x = " 1 3 2 "   n i l l a b l e = " t r u e "   m a : d i s p l a y N a m e = " V e r s i o n "   m a : d e f a u l t = " "   m a : i n t e r n a l N a m e = " T P A p p V e r s i o n " >  
 < x s d : s i m p l e T y p e >  
 < x s d : r e s t r i c t i o n   b a s e = " d m s : T e x t " / >  
 < / x s d : s i m p l e T y p e >  
 < / x s d : e l e m e n t >  
 < x s d : e l e m e n t   n a m e = " V o t e C o u n t "   m a : i n d e x = " 1 3 3 "   n i l l a b l e = " t r u e "   m a : d i s p l a y N a m e = " V o t e   C o u n t "   m a : d e f a u l t = " "   m a : i n t e r n a l N a m e = " V o t e C o u n t "   m a : r e a d O n l y = " f a l s e " >  
 < x s d : s i m p l e T y p e >  
 < x s d : r e s t r i c t i o n   b a s e = " d m s : U n k n o w n " / >  
 < / x s d : s i m p l e T y p e >  
 < / x s d : e l e m e n t >  
 < / x s d : s c h e m a >  
 < x s d : s c h e m a   t a r g e t N a m e s p a c e = " a 0 b 6 4 b 5 3 - f b a 7 - 4 3 c a - b 9 5 2 - 9 0 e 5 e 7 4 7 7 3 d d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D e s c r i p t i o n 0 "   m a : i n d e x = " 1 3 4 "   n i l l a b l e = " t r u e "   m a : d i s p l a y N a m e = " D e s c r i p t i o n "   m a : i n t e r n a l N a m e = " D e s c r i p t i o n 0 " >  
 < x s d : s i m p l e T y p e >  
 < x s d : r e s t r i c t i o n   b a s e = " d m s : N o t e " / >  
 < / x s d : s i m p l e T y p e >  
 < / x s d : e l e m e n t >  
 < x s d : e l e m e n t   n a m e = " C o m p o n e n t 0 "   m a : i n d e x = " 1 3 5 "   n i l l a b l e = " t r u e "   m a : d i s p l a y N a m e = " C o m p o n e n t "   m a : i n t e r n a l N a m e = " C o m p o n e n t 0 " >  
 < x s d : s i m p l e T y p e >  
 < x s d : r e s t r i c t i o n   b a s e = " d m s : T e x t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2 2 "   m a : d i s p l a y N a m e = " C o n t e n t   T y p e " / >  
 < x s d : e l e m e n t   r e f = " d c : t i t l e "   m i n O c c u r s = " 0 "   m a x O c c u r s = " 1 "   m a : i n d e x = " 1 2 7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 A s s e t E d i t F o r m < / E d i t > < N e w > D o c u m e n t L i b r a r y F o r m < / N e w > < / F o r m T e m p l a t e s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A P D e s c r i p t i o n   x m l n s = " 9 0 5 c 3 8 8 8 - 6 2 8 5 - 4 5 d 0 - b d 7 6 - 6 0 a 9 a c 2 d 7 3 8 c "   x s i : n i l = " t r u e " / > < A s s e t E x p i r e   x m l n s = " 9 0 5 c 3 8 8 8 - 6 2 8 5 - 4 5 d 0 - b d 7 6 - 6 0 a 9 a c 2 d 7 3 8 c " > 2 0 2 9 - 0 1 - 0 1 T 0 8 : 0 0 : 0 0 + 0 0 : 0 0 < / A s s e t E x p i r e > < C a m p a i g n T a g s T a x H T F i e l d 0   x m l n s = " 9 0 5 c 3 8 8 8 - 6 2 8 5 - 4 5 d 0 - b d 7 6 - 6 0 a 9 a c 2 d 7 3 8 c " > < T e r m s   x m l n s = " h t t p : / / s c h e m a s . m i c r o s o f t . c o m / o f f i c e / i n f o p a t h / 2 0 0 7 / P a r t n e r C o n t r o l s " > < / T e r m s > < / C a m p a i g n T a g s T a x H T F i e l d 0 > < I n t l L a n g R e v i e w D a t e   x m l n s = " 9 0 5 c 3 8 8 8 - 6 2 8 5 - 4 5 d 0 - b d 7 6 - 6 0 a 9 a c 2 d 7 3 8 c "   x s i : n i l = " t r u e " / > < T P F r i e n d l y N a m e   x m l n s = " 9 0 5 c 3 8 8 8 - 6 2 8 5 - 4 5 d 0 - b d 7 6 - 6 0 a 9 a c 2 d 7 3 8 c "   x s i : n i l = " t r u e " / > < I n t l L a n g R e v i e w   x m l n s = " 9 0 5 c 3 8 8 8 - 6 2 8 5 - 4 5 d 0 - b d 7 6 - 6 0 a 9 a c 2 d 7 3 8 c " > f a l s e < / I n t l L a n g R e v i e w > < L o c L a s t L o c A t t e m p t V e r s i o n L o o k u p   x m l n s = " 9 0 5 c 3 8 8 8 - 6 2 8 5 - 4 5 d 0 - b d 7 6 - 6 0 a 9 a c 2 d 7 3 8 c " > 8 5 4 8 7 2 < / L o c L a s t L o c A t t e m p t V e r s i o n L o o k u p > < P o l i c h e c k W o r d s   x m l n s = " 9 0 5 c 3 8 8 8 - 6 2 8 5 - 4 5 d 0 - b d 7 6 - 6 0 a 9 a c 2 d 7 3 8 c "   x s i : n i l = " t r u e " / > < S u b m i t t e r I d   x m l n s = " 9 0 5 c 3 8 8 8 - 6 2 8 5 - 4 5 d 0 - b d 7 6 - 6 0 a 9 a c 2 d 7 3 8 c "   x s i : n i l = " t r u e " / > < A c q u i r e d F r o m   x m l n s = " 9 0 5 c 3 8 8 8 - 6 2 8 5 - 4 5 d 0 - b d 7 6 - 6 0 a 9 a c 2 d 7 3 8 c " > I n t e r n a l   M S < / A c q u i r e d F r o m > < E d i t o r i a l S t a t u s   x m l n s = " 9 0 5 c 3 8 8 8 - 6 2 8 5 - 4 5 d 0 - b d 7 6 - 6 0 a 9 a c 2 d 7 3 8 c " > C o m p l e t e < / E d i t o r i a l S t a t u s > < M a r k e t s   x m l n s = " 9 0 5 c 3 8 8 8 - 6 2 8 5 - 4 5 d 0 - b d 7 6 - 6 0 a 9 a c 2 d 7 3 8 c " / > < O r i g i n A s s e t   x m l n s = " 9 0 5 c 3 8 8 8 - 6 2 8 5 - 4 5 d 0 - b d 7 6 - 6 0 a 9 a c 2 d 7 3 8 c "   x s i : n i l = " t r u e " / > < A s s e t S t a r t   x m l n s = " 9 0 5 c 3 8 8 8 - 6 2 8 5 - 4 5 d 0 - b d 7 6 - 6 0 a 9 a c 2 d 7 3 8 c " > 2 0 1 2 - 0 8 - 3 0 T 2 1 : 3 2 : 0 0 + 0 0 : 0 0 < / A s s e t S t a r t > < F r i e n d l y T i t l e   x m l n s = " 9 0 5 c 3 8 8 8 - 6 2 8 5 - 4 5 d 0 - b d 7 6 - 6 0 a 9 a c 2 d 7 3 8 c "   x s i : n i l = " t r u e " / > < M a r k e t S p e c i f i c   x m l n s = " 9 0 5 c 3 8 8 8 - 6 2 8 5 - 4 5 d 0 - b d 7 6 - 6 0 a 9 a c 2 d 7 3 8 c " > f a l s e < / M a r k e t S p e c i f i c > < T P N a m e s p a c e   x m l n s = " 9 0 5 c 3 8 8 8 - 6 2 8 5 - 4 5 d 0 - b d 7 6 - 6 0 a 9 a c 2 d 7 3 8 c "   x s i : n i l = " t r u e " / > < P u b l i s h S t a t u s L o o k u p   x m l n s = " 9 0 5 c 3 8 8 8 - 6 2 8 5 - 4 5 d 0 - b d 7 6 - 6 0 a 9 a c 2 d 7 3 8 c " > < V a l u e > 4 9 2 3 9 6 < / V a l u e > < / P u b l i s h S t a t u s L o o k u p > < A P A u t h o r   x m l n s = " 9 0 5 c 3 8 8 8 - 6 2 8 5 - 4 5 d 0 - b d 7 6 - 6 0 a 9 a c 2 d 7 3 8 c " > < U s e r I n f o > < D i s p l a y N a m e > R E D M O N D \ m a t t h o s < / D i s p l a y N a m e > < A c c o u n t I d > 5 9 < / A c c o u n t I d > < A c c o u n t T y p e / > < / U s e r I n f o > < / A P A u t h o r > < T P C o m m a n d L i n e   x m l n s = " 9 0 5 c 3 8 8 8 - 6 2 8 5 - 4 5 d 0 - b d 7 6 - 6 0 a 9 a c 2 d 7 3 8 c "   x s i : n i l = " t r u e " / > < I n t l L a n g R e v i e w e r   x m l n s = " 9 0 5 c 3 8 8 8 - 6 2 8 5 - 4 5 d 0 - b d 7 6 - 6 0 a 9 a c 2 d 7 3 8 c "   x s i : n i l = " t r u e " / > < O p e n T e m p l a t e   x m l n s = " 9 0 5 c 3 8 8 8 - 6 2 8 5 - 4 5 d 0 - b d 7 6 - 6 0 a 9 a c 2 d 7 3 8 c " > t r u e < / O p e n T e m p l a t e > < C S X S u b m i s s i o n D a t e   x m l n s = " 9 0 5 c 3 8 8 8 - 6 2 8 5 - 4 5 d 0 - b d 7 6 - 6 0 a 9 a c 2 d 7 3 8 c "   x s i : n i l = " t r u e " / > < T a x C a t c h A l l   x m l n s = " 9 0 5 c 3 8 8 8 - 6 2 8 5 - 4 5 d 0 - b d 7 6 - 6 0 a 9 a c 2 d 7 3 8 c " / > < M a n a g e r   x m l n s = " 9 0 5 c 3 8 8 8 - 6 2 8 5 - 4 5 d 0 - b d 7 6 - 6 0 a 9 a c 2 d 7 3 8 c "   x s i : n i l = " t r u e " / > < N u m e r i c I d   x m l n s = " 9 0 5 c 3 8 8 8 - 6 2 8 5 - 4 5 d 0 - b d 7 6 - 6 0 a 9 a c 2 d 7 3 8 c "   x s i : n i l = " t r u e " / > < P a r e n t A s s e t I d   x m l n s = " 9 0 5 c 3 8 8 8 - 6 2 8 5 - 4 5 d 0 - b d 7 6 - 6 0 a 9 a c 2 d 7 3 8 c "   x s i : n i l = " t r u e " / > < O r i g i n a l S o u r c e M a r k e t   x m l n s = " 9 0 5 c 3 8 8 8 - 6 2 8 5 - 4 5 d 0 - b d 7 6 - 6 0 a 9 a c 2 d 7 3 8 c " > e n g l i s h < / O r i g i n a l S o u r c e M a r k e t > < A p p r o v a l S t a t u s   x m l n s = " 9 0 5 c 3 8 8 8 - 6 2 8 5 - 4 5 d 0 - b d 7 6 - 6 0 a 9 a c 2 d 7 3 8 c " > I n P r o g r e s s < / A p p r o v a l S t a t u s > < T P C o m p o n e n t   x m l n s = " 9 0 5 c 3 8 8 8 - 6 2 8 5 - 4 5 d 0 - b d 7 6 - 6 0 a 9 a c 2 d 7 3 8 c "   x s i : n i l = " t r u e " / > < E d i t o r i a l T a g s   x m l n s = " 9 0 5 c 3 8 8 8 - 6 2 8 5 - 4 5 d 0 - b d 7 6 - 6 0 a 9 a c 2 d 7 3 8 c "   x s i : n i l = " t r u e " / > < T P E x e c u t a b l e   x m l n s = " 9 0 5 c 3 8 8 8 - 6 2 8 5 - 4 5 d 0 - b d 7 6 - 6 0 a 9 a c 2 d 7 3 8 c "   x s i : n i l = " t r u e " / > < T P L a u n c h H e l p L i n k   x m l n s = " 9 0 5 c 3 8 8 8 - 6 2 8 5 - 4 5 d 0 - b d 7 6 - 6 0 a 9 a c 2 d 7 3 8 c "   x s i : n i l = " t r u e " / > < L o c C o m m e n t s   x m l n s = " 9 0 5 c 3 8 8 8 - 6 2 8 5 - 4 5 d 0 - b d 7 6 - 6 0 a 9 a c 2 d 7 3 8 c "   x s i : n i l = " t r u e " / > < L o c R e c o m m e n d e d H a n d o f f   x m l n s = " 9 0 5 c 3 8 8 8 - 6 2 8 5 - 4 5 d 0 - b d 7 6 - 6 0 a 9 a c 2 d 7 3 8 c "   x s i : n i l = " t r u e " / > < S o u r c e T i t l e   x m l n s = " 9 0 5 c 3 8 8 8 - 6 2 8 5 - 4 5 d 0 - b d 7 6 - 6 0 a 9 a c 2 d 7 3 8 c "   x s i : n i l = " t r u e " / > < C S X U p d a t e   x m l n s = " 9 0 5 c 3 8 8 8 - 6 2 8 5 - 4 5 d 0 - b d 7 6 - 6 0 a 9 a c 2 d 7 3 8 c " > f a l s e < / C S X U p d a t e > < I n t l L o c P r i o r i t y   x m l n s = " 9 0 5 c 3 8 8 8 - 6 2 8 5 - 4 5 d 0 - b d 7 6 - 6 0 a 9 a c 2 d 7 3 8 c "   x s i : n i l = " t r u e " / > < U A P r o j e c t e d T o t a l W o r d s   x m l n s = " 9 0 5 c 3 8 8 8 - 6 2 8 5 - 4 5 d 0 - b d 7 6 - 6 0 a 9 a c 2 d 7 3 8 c "   x s i : n i l = " t r u e " / > < A s s e t T y p e   x m l n s = " 9 0 5 c 3 8 8 8 - 6 2 8 5 - 4 5 d 0 - b d 7 6 - 6 0 a 9 a c 2 d 7 3 8 c " > T P < / A s s e t T y p e > < M a c h i n e T r a n s l a t e d   x m l n s = " 9 0 5 c 3 8 8 8 - 6 2 8 5 - 4 5 d 0 - b d 7 6 - 6 0 a 9 a c 2 d 7 3 8 c " > f a l s e < / M a c h i n e T r a n s l a t e d > < O u t p u t C a c h i n g O n   x m l n s = " 9 0 5 c 3 8 8 8 - 6 2 8 5 - 4 5 d 0 - b d 7 6 - 6 0 a 9 a c 2 d 7 3 8 c " > f a l s e < / O u t p u t C a c h i n g O n > < T e m p l a t e S t a t u s   x m l n s = " 9 0 5 c 3 8 8 8 - 6 2 8 5 - 4 5 d 0 - b d 7 6 - 6 0 a 9 a c 2 d 7 3 8 c " > C o m p l e t e < / T e m p l a t e S t a t u s > < I s S e a r c h a b l e   x m l n s = " 9 0 5 c 3 8 8 8 - 6 2 8 5 - 4 5 d 0 - b d 7 6 - 6 0 a 9 a c 2 d 7 3 8 c " > t r u e < / I s S e a r c h a b l e > < C o n t e n t I t e m   x m l n s = " 9 0 5 c 3 8 8 8 - 6 2 8 5 - 4 5 d 0 - b d 7 6 - 6 0 a 9 a c 2 d 7 3 8 c "   x s i : n i l = " t r u e " / > < H a n d o f f T o M S D N   x m l n s = " 9 0 5 c 3 8 8 8 - 6 2 8 5 - 4 5 d 0 - b d 7 6 - 6 0 a 9 a c 2 d 7 3 8 c "   x s i : n i l = " t r u e " / > < S h o w I n   x m l n s = " 9 0 5 c 3 8 8 8 - 6 2 8 5 - 4 5 d 0 - b d 7 6 - 6 0 a 9 a c 2 d 7 3 8 c " > S h o w   e v e r y w h e r e < / S h o w I n > < T h u m b n a i l A s s e t I d   x m l n s = " 9 0 5 c 3 8 8 8 - 6 2 8 5 - 4 5 d 0 - b d 7 6 - 6 0 a 9 a c 2 d 7 3 8 c "   x s i : n i l = " t r u e " / > < U A L o c C o m m e n t s   x m l n s = " 9 0 5 c 3 8 8 8 - 6 2 8 5 - 4 5 d 0 - b d 7 6 - 6 0 a 9 a c 2 d 7 3 8 c "   x s i : n i l = " t r u e " / > < U A L o c R e c o m m e n d a t i o n   x m l n s = " 9 0 5 c 3 8 8 8 - 6 2 8 5 - 4 5 d 0 - b d 7 6 - 6 0 a 9 a c 2 d 7 3 8 c " > L o c a l i z e < / U A L o c R e c o m m e n d a t i o n > < L a s t M o d i f i e d D a t e T i m e   x m l n s = " 9 0 5 c 3 8 8 8 - 6 2 8 5 - 4 5 d 0 - b d 7 6 - 6 0 a 9 a c 2 d 7 3 8 c "   x s i : n i l = " t r u e " / > < L e g a c y D a t a   x m l n s = " 9 0 5 c 3 8 8 8 - 6 2 8 5 - 4 5 d 0 - b d 7 6 - 6 0 a 9 a c 2 d 7 3 8 c "   x s i : n i l = " t r u e " / > < L o c M a n u a l T e s t R e q u i r e d   x m l n s = " 9 0 5 c 3 8 8 8 - 6 2 8 5 - 4 5 d 0 - b d 7 6 - 6 0 a 9 a c 2 d 7 3 8 c " > f a l s e < / L o c M a n u a l T e s t R e q u i r e d > < L o c M a r k e t G r o u p T i e r s 2   x m l n s = " 9 0 5 c 3 8 8 8 - 6 2 8 5 - 4 5 d 0 - b d 7 6 - 6 0 a 9 a c 2 d 7 3 8 c "   x s i : n i l = " t r u e " / > < C l i p A r t F i l e n a m e   x m l n s = " 9 0 5 c 3 8 8 8 - 6 2 8 5 - 4 5 d 0 - b d 7 6 - 6 0 a 9 a c 2 d 7 3 8 c "   x s i : n i l = " t r u e " / > < T P A p p l i c a t i o n   x m l n s = " 9 0 5 c 3 8 8 8 - 6 2 8 5 - 4 5 d 0 - b d 7 6 - 6 0 a 9 a c 2 d 7 3 8 c "   x s i : n i l = " t r u e " / > < C S X H a s h   x m l n s = " 9 0 5 c 3 8 8 8 - 6 2 8 5 - 4 5 d 0 - b d 7 6 - 6 0 a 9 a c 2 d 7 3 8 c "   x s i : n i l = " t r u e " / > < D i r e c t S o u r c e M a r k e t   x m l n s = " 9 0 5 c 3 8 8 8 - 6 2 8 5 - 4 5 d 0 - b d 7 6 - 6 0 a 9 a c 2 d 7 3 8 c " > e n g l i s h < / D i r e c t S o u r c e M a r k e t > < P r i m a r y I m a g e G e n   x m l n s = " 9 0 5 c 3 8 8 8 - 6 2 8 5 - 4 5 d 0 - b d 7 6 - 6 0 a 9 a c 2 d 7 3 8 c " > f a l s e < / P r i m a r y I m a g e G e n > < P l a n n e d P u b D a t e   x m l n s = " 9 0 5 c 3 8 8 8 - 6 2 8 5 - 4 5 d 0 - b d 7 6 - 6 0 a 9 a c 2 d 7 3 8 c "   x s i : n i l = " t r u e " / > < C S X S u b m i s s i o n M a r k e t   x m l n s = " 9 0 5 c 3 8 8 8 - 6 2 8 5 - 4 5 d 0 - b d 7 6 - 6 0 a 9 a c 2 d 7 3 8 c "   x s i : n i l = " t r u e " / > < D o w n l o a d s   x m l n s = " 9 0 5 c 3 8 8 8 - 6 2 8 5 - 4 5 d 0 - b d 7 6 - 6 0 a 9 a c 2 d 7 3 8 c " > 0 < / D o w n l o a d s > < A r t S a m p l e D o c s   x m l n s = " 9 0 5 c 3 8 8 8 - 6 2 8 5 - 4 5 d 0 - b d 7 6 - 6 0 a 9 a c 2 d 7 3 8 c "   x s i : n i l = " t r u e " / > < T r u s t L e v e l   x m l n s = " 9 0 5 c 3 8 8 8 - 6 2 8 5 - 4 5 d 0 - b d 7 6 - 6 0 a 9 a c 2 d 7 3 8 c " > 1   M i c r o s o f t   M a n a g e d   C o n t e n t < / T r u s t L e v e l > < B l o c k P u b l i s h   x m l n s = " 9 0 5 c 3 8 8 8 - 6 2 8 5 - 4 5 d 0 - b d 7 6 - 6 0 a 9 a c 2 d 7 3 8 c " > f a l s e < / B l o c k P u b l i s h > < T P L a u n c h H e l p L i n k T y p e   x m l n s = " 9 0 5 c 3 8 8 8 - 6 2 8 5 - 4 5 d 0 - b d 7 6 - 6 0 a 9 a c 2 d 7 3 8 c " > T e m p l a t e < / T P L a u n c h H e l p L i n k T y p e > < L o c a l i z a t i o n T a g s T a x H T F i e l d 0   x m l n s = " 9 0 5 c 3 8 8 8 - 6 2 8 5 - 4 5 d 0 - b d 7 6 - 6 0 a 9 a c 2 d 7 3 8 c " > < T e r m s   x m l n s = " h t t p : / / s c h e m a s . m i c r o s o f t . c o m / o f f i c e / i n f o p a t h / 2 0 0 7 / P a r t n e r C o n t r o l s " > < / T e r m s > < / L o c a l i z a t i o n T a g s T a x H T F i e l d 0 > < B u s i n e s s G r o u p   x m l n s = " 9 0 5 c 3 8 8 8 - 6 2 8 5 - 4 5 d 0 - b d 7 6 - 6 0 a 9 a c 2 d 7 3 8 c "   x s i : n i l = " t r u e " / > < P r o v i d e r s   x m l n s = " 9 0 5 c 3 8 8 8 - 6 2 8 5 - 4 5 d 0 - b d 7 6 - 6 0 a 9 a c 2 d 7 3 8 c "   x s i : n i l = " t r u e " / > < T e m p l a t e T e m p l a t e T y p e   x m l n s = " 9 0 5 c 3 8 8 8 - 6 2 8 5 - 4 5 d 0 - b d 7 6 - 6 0 a 9 a c 2 d 7 3 8 c " > E x c e l   S p r e a d s h e e t   T e m p l a t e < / T e m p l a t e T e m p l a t e T y p e > < T i m e s C l o n e d   x m l n s = " 9 0 5 c 3 8 8 8 - 6 2 8 5 - 4 5 d 0 - b d 7 6 - 6 0 a 9 a c 2 d 7 3 8 c "   x s i : n i l = " t r u e " / > < T P A p p V e r s i o n   x m l n s = " 9 0 5 c 3 8 8 8 - 6 2 8 5 - 4 5 d 0 - b d 7 6 - 6 0 a 9 a c 2 d 7 3 8 c "   x s i : n i l = " t r u e " / > < V o t e C o u n t   x m l n s = " 9 0 5 c 3 8 8 8 - 6 2 8 5 - 4 5 d 0 - b d 7 6 - 6 0 a 9 a c 2 d 7 3 8 c "   x s i : n i l = " t r u e " / > < A v e r a g e R a t i n g   x m l n s = " 9 0 5 c 3 8 8 8 - 6 2 8 5 - 4 5 d 0 - b d 7 6 - 6 0 a 9 a c 2 d 7 3 8 c "   x s i : n i l = " t r u e " / > < F e a t u r e T a g s T a x H T F i e l d 0   x m l n s = " 9 0 5 c 3 8 8 8 - 6 2 8 5 - 4 5 d 0 - b d 7 6 - 6 0 a 9 a c 2 d 7 3 8 c " > < T e r m s   x m l n s = " h t t p : / / s c h e m a s . m i c r o s o f t . c o m / o f f i c e / i n f o p a t h / 2 0 0 7 / P a r t n e r C o n t r o l s " > < / T e r m s > < / F e a t u r e T a g s T a x H T F i e l d 0 > < P r o v i d e r   x m l n s = " 9 0 5 c 3 8 8 8 - 6 2 8 5 - 4 5 d 0 - b d 7 6 - 6 0 a 9 a c 2 d 7 3 8 c "   x s i : n i l = " t r u e " / > < U A C u r r e n t W o r d s   x m l n s = " 9 0 5 c 3 8 8 8 - 6 2 8 5 - 4 5 d 0 - b d 7 6 - 6 0 a 9 a c 2 d 7 3 8 c "   x s i : n i l = " t r u e " / > < A s s e t I d   x m l n s = " 9 0 5 c 3 8 8 8 - 6 2 8 5 - 4 5 d 0 - b d 7 6 - 6 0 a 9 a c 2 d 7 3 8 c " > T P 1 0 3 4 2 7 6 0 9 < / A s s e t I d > < T P C l i e n t V i e w e r   x m l n s = " 9 0 5 c 3 8 8 8 - 6 2 8 5 - 4 5 d 0 - b d 7 6 - 6 0 a 9 a c 2 d 7 3 8 c "   x s i : n i l = " t r u e " / > < D S A T A c t i o n T a k e n   x m l n s = " 9 0 5 c 3 8 8 8 - 6 2 8 5 - 4 5 d 0 - b d 7 6 - 6 0 a 9 a c 2 d 7 3 8 c "   x s i : n i l = " t r u e " / > < A P E d i t o r   x m l n s = " 9 0 5 c 3 8 8 8 - 6 2 8 5 - 4 5 d 0 - b d 7 6 - 6 0 a 9 a c 2 d 7 3 8 c " > < U s e r I n f o > < D i s p l a y N a m e > < / D i s p l a y N a m e > < A c c o u n t I d   x s i : n i l = " t r u e " > < / A c c o u n t I d > < A c c o u n t T y p e / > < / U s e r I n f o > < / A P E d i t o r > < T P I n s t a l l L o c a t i o n   x m l n s = " 9 0 5 c 3 8 8 8 - 6 2 8 5 - 4 5 d 0 - b d 7 6 - 6 0 a 9 a c 2 d 7 3 8 c "   x s i : n i l = " t r u e " / > < O O C a c h e I d   x m l n s = " 9 0 5 c 3 8 8 8 - 6 2 8 5 - 4 5 d 0 - b d 7 6 - 6 0 a 9 a c 2 d 7 3 8 c "   x s i : n i l = " t r u e " / > < I s D e l e t e d   x m l n s = " 9 0 5 c 3 8 8 8 - 6 2 8 5 - 4 5 d 0 - b d 7 6 - 6 0 a 9 a c 2 d 7 3 8 c " > f a l s e < / I s D e l e t e d > < P u b l i s h T a r g e t s   x m l n s = " 9 0 5 c 3 8 8 8 - 6 2 8 5 - 4 5 d 0 - b d 7 6 - 6 0 a 9 a c 2 d 7 3 8 c " > O f f i c e O n l i n e V N e x t < / P u b l i s h T a r g e t s > < A p p r o v a l L o g   x m l n s = " 9 0 5 c 3 8 8 8 - 6 2 8 5 - 4 5 d 0 - b d 7 6 - 6 0 a 9 a c 2 d 7 3 8 c "   x s i : n i l = " t r u e " / > < B u g N u m b e r   x m l n s = " 9 0 5 c 3 8 8 8 - 6 2 8 5 - 4 5 d 0 - b d 7 6 - 6 0 a 9 a c 2 d 7 3 8 c "   x s i : n i l = " t r u e " / > < C r a w l F o r D e p e n d e n c i e s   x m l n s = " 9 0 5 c 3 8 8 8 - 6 2 8 5 - 4 5 d 0 - b d 7 6 - 6 0 a 9 a c 2 d 7 3 8 c " > f a l s e < / C r a w l F o r D e p e n d e n c i e s > < I n t e r n a l T a g s T a x H T F i e l d 0   x m l n s = " 9 0 5 c 3 8 8 8 - 6 2 8 5 - 4 5 d 0 - b d 7 6 - 6 0 a 9 a c 2 d 7 3 8 c " > < T e r m s   x m l n s = " h t t p : / / s c h e m a s . m i c r o s o f t . c o m / o f f i c e / i n f o p a t h / 2 0 0 7 / P a r t n e r C o n t r o l s " > < / T e r m s > < / I n t e r n a l T a g s T a x H T F i e l d 0 > < L a s t H a n d O f f   x m l n s = " 9 0 5 c 3 8 8 8 - 6 2 8 5 - 4 5 d 0 - b d 7 6 - 6 0 a 9 a c 2 d 7 3 8 c "   x s i : n i l = " t r u e " / > < M i l e s t o n e   x m l n s = " 9 0 5 c 3 8 8 8 - 6 2 8 5 - 4 5 d 0 - b d 7 6 - 6 0 a 9 a c 2 d 7 3 8 c "   x s i : n i l = " t r u e " / > < O r i g i n a l R e l e a s e   x m l n s = " 9 0 5 c 3 8 8 8 - 6 2 8 5 - 4 5 d 0 - b d 7 6 - 6 0 a 9 a c 2 d 7 3 8 c " > 1 5 < / O r i g i n a l R e l e a s e > < R e c o m m e n d a t i o n s M o d i f i e r   x m l n s = " 9 0 5 c 3 8 8 8 - 6 2 8 5 - 4 5 d 0 - b d 7 6 - 6 0 a 9 a c 2 d 7 3 8 c "   x s i : n i l = " t r u e " / > < S c e n a r i o T a g s T a x H T F i e l d 0   x m l n s = " 9 0 5 c 3 8 8 8 - 6 2 8 5 - 4 5 d 0 - b d 7 6 - 6 0 a 9 a c 2 d 7 3 8 c " > < T e r m s   x m l n s = " h t t p : / / s c h e m a s . m i c r o s o f t . c o m / o f f i c e / i n f o p a t h / 2 0 0 7 / P a r t n e r C o n t r o l s " > < / T e r m s > < / S c e n a r i o T a g s T a x H T F i e l d 0 > < U A N o t e s   x m l n s = " 9 0 5 c 3 8 8 8 - 6 2 8 5 - 4 5 d 0 - b d 7 6 - 6 0 a 9 a c 2 d 7 3 8 c "   x s i : n i l = " t r u e " / > < D e s c r i p t i o n 0   x m l n s = " a 0 b 6 4 b 5 3 - f b a 7 - 4 3 c a - b 9 5 2 - 9 0 e 5 e 7 4 7 7 3 d d "   x s i : n i l = " t r u e " / > < C o m p o n e n t 0   x m l n s = " a 0 b 6 4 b 5 3 - f b a 7 - 4 3 c a - b 9 5 2 - 9 0 e 5 e 7 4 7 7 3 d d "   x s i : n i l = " t r u e " / > < / d o c u m e n t M a n a g e m e n t > < / p : p r o p e r t i e s > 
</file>

<file path=customXml/itemProps1.xml><?xml version="1.0" encoding="utf-8"?>
<ds:datastoreItem xmlns:ds="http://schemas.openxmlformats.org/officeDocument/2006/customXml" ds:itemID="{5D79BDBA-5ED6-4527-95B1-6E5265D02662}">
  <ds:schemaRefs/>
</ds:datastoreItem>
</file>

<file path=customXml/itemProps2.xml><?xml version="1.0" encoding="utf-8"?>
<ds:datastoreItem xmlns:ds="http://schemas.openxmlformats.org/officeDocument/2006/customXml" ds:itemID="{5D855A8F-0E41-43AE-B225-7000FC8FC046}">
  <ds:schemaRefs/>
</ds:datastoreItem>
</file>

<file path=customXml/itemProps3.xml><?xml version="1.0" encoding="utf-8"?>
<ds:datastoreItem xmlns:ds="http://schemas.openxmlformats.org/officeDocument/2006/customXml" ds:itemID="{A65C093F-F36B-4E2F-AB05-8E3984F55BC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怀孕日历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2012-08-27T23:00:00Z</dcterms:created>
  <dcterms:modified xsi:type="dcterms:W3CDTF">2018-10-30T06:46:53Z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0x0101008D8B3457135D67479991424C624CBB4704002439B9162B2E88498A324BEFF3815221</vt:lpwstr>
  </property>
  <property fmtid="{D5CDD505-2E9C-101B-9397-08002B2CF9AE}" pid="3" name="InternalTags">
    <vt:lpwstr/>
  </property>
  <property fmtid="{D5CDD505-2E9C-101B-9397-08002B2CF9AE}" pid="4" name="FeatureTags">
    <vt:lpwstr/>
  </property>
  <property fmtid="{D5CDD505-2E9C-101B-9397-08002B2CF9AE}" pid="5" name="LocalizationTags">
    <vt:lpwstr/>
  </property>
  <property fmtid="{D5CDD505-2E9C-101B-9397-08002B2CF9AE}" pid="6" name="ScenarioTags">
    <vt:lpwstr/>
  </property>
  <property fmtid="{D5CDD505-2E9C-101B-9397-08002B2CF9AE}" pid="7" name="CampaignTags">
    <vt:lpwstr/>
  </property>
  <property fmtid="{D5CDD505-2E9C-101B-9397-08002B2CF9AE}" pid="8" name="HiddenCategoryTags">
    <vt:lpwstr/>
  </property>
  <property fmtid="{D5CDD505-2E9C-101B-9397-08002B2CF9AE}" pid="9" name="CategoryTags">
    <vt:lpwstr/>
  </property>
  <property fmtid="{D5CDD505-2E9C-101B-9397-08002B2CF9AE}" pid="10" name="CategoryTagsTaxHTField0">
    <vt:lpwstr/>
  </property>
  <property fmtid="{D5CDD505-2E9C-101B-9397-08002B2CF9AE}" pid="11" name="HiddenCategoryTagsTaxHTField0">
    <vt:lpwstr/>
  </property>
  <property fmtid="{D5CDD505-2E9C-101B-9397-08002B2CF9AE}" pid="12" name="KSOProductBuildVer">
    <vt:lpwstr>2052-10.1.0.6876</vt:lpwstr>
  </property>
</Properties>
</file>