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/>
  </bookViews>
  <sheets>
    <sheet name="发票" sheetId="1" r:id="rId1"/>
    <sheet name="客户" sheetId="3" r:id="rId2"/>
  </sheets>
  <definedNames>
    <definedName name="打印标题" localSheetId="0">发票!$16:$16</definedName>
    <definedName name="打印标题" localSheetId="1">客户!$4:$4</definedName>
    <definedName name="定金">发票!$G$24</definedName>
    <definedName name="发票小计">发票!$G$23</definedName>
    <definedName name="公司名称">发票!$A$3</definedName>
    <definedName name="客户查找">客户列表[公司名称]</definedName>
    <definedName name="受票方名称">发票!$B$10</definedName>
  </definedNames>
  <calcPr calcId="152511"/>
</workbook>
</file>

<file path=xl/calcChain.xml><?xml version="1.0" encoding="utf-8"?>
<calcChain xmlns="http://schemas.openxmlformats.org/spreadsheetml/2006/main">
  <c r="A24" i="1" l="1"/>
  <c r="B13" i="1" l="1"/>
  <c r="B12" i="1"/>
  <c r="G22" i="1" l="1"/>
  <c r="G21" i="1"/>
  <c r="G20" i="1"/>
  <c r="G17" i="1"/>
  <c r="G18" i="1"/>
  <c r="G19" i="1"/>
  <c r="D1" i="3" l="1"/>
  <c r="C1" i="3" l="1"/>
  <c r="G6" i="1"/>
  <c r="D13" i="1"/>
  <c r="D11" i="1"/>
  <c r="D12" i="1"/>
  <c r="D10" i="1"/>
  <c r="B11" i="1"/>
  <c r="G23" i="1" l="1"/>
  <c r="G25" i="1" s="1"/>
</calcChain>
</file>

<file path=xl/comments1.xml><?xml version="1.0" encoding="utf-8"?>
<comments xmlns="http://schemas.openxmlformats.org/spreadsheetml/2006/main">
  <authors>
    <author>作者</author>
  </authors>
  <commentList>
    <comment ref="B10" authorId="0" shapeId="0">
      <text>
        <r>
          <rPr>
            <b/>
            <sz val="9"/>
            <color indexed="81"/>
            <rFont val="Microsoft YaHei UI"/>
            <family val="2"/>
            <charset val="134"/>
          </rPr>
          <t xml:space="preserve">发票提示： </t>
        </r>
        <r>
          <rPr>
            <sz val="9"/>
            <color indexed="81"/>
            <rFont val="Microsoft YaHei UI"/>
            <family val="2"/>
            <charset val="134"/>
          </rPr>
          <t>将客户添加到“客户”工作表中。然后使用单元格 B10 中的列表选择客户，并自动填充地址字段。</t>
        </r>
      </text>
    </comment>
    <comment ref="G17" authorId="0" shapeId="0">
      <text>
        <r>
          <rPr>
            <b/>
            <sz val="9"/>
            <color indexed="81"/>
            <rFont val="Microsoft YaHei UI"/>
            <family val="2"/>
            <charset val="134"/>
          </rPr>
          <t>需要添加更多行？</t>
        </r>
        <r>
          <rPr>
            <sz val="9"/>
            <color indexed="81"/>
            <rFont val="Microsoft YaHei UI"/>
            <family val="2"/>
            <charset val="134"/>
          </rPr>
          <t xml:space="preserve">
右键单击最左侧的行标题。 然后单击“插入行”。</t>
        </r>
      </text>
    </comment>
  </commentList>
</comments>
</file>

<file path=xl/sharedStrings.xml><?xml version="1.0" encoding="utf-8"?>
<sst xmlns="http://schemas.openxmlformats.org/spreadsheetml/2006/main" count="61" uniqueCount="59">
  <si>
    <t>CustomerService@tailspintoys.com</t>
  </si>
  <si>
    <t>www.tailspintoys.com</t>
  </si>
  <si>
    <t>Trey Research</t>
  </si>
  <si>
    <t>432-555-0178</t>
  </si>
  <si>
    <t>Contoso, Ltd</t>
  </si>
  <si>
    <t>432-555-0189</t>
  </si>
  <si>
    <t>432-555-0123</t>
  </si>
  <si>
    <t>432-555-0124</t>
  </si>
  <si>
    <t>mike@treyresearch.net</t>
  </si>
  <si>
    <t>janine@contoso.com</t>
  </si>
  <si>
    <t>服务发票</t>
  </si>
  <si>
    <t>图文设计机构</t>
    <phoneticPr fontId="1" type="noConversion"/>
  </si>
  <si>
    <t>青岛第一大街 123 号</t>
  </si>
  <si>
    <t>电话： 123-555-0123</t>
  </si>
  <si>
    <t>传真： 123-555-0124</t>
  </si>
  <si>
    <t>受票方：</t>
  </si>
  <si>
    <t>地址:</t>
  </si>
  <si>
    <t>电话：</t>
  </si>
  <si>
    <t>传真：</t>
  </si>
  <si>
    <t>电子邮件：</t>
  </si>
  <si>
    <t>联系人：</t>
  </si>
  <si>
    <t>日期</t>
  </si>
  <si>
    <t>描述</t>
  </si>
  <si>
    <t>发票编号：</t>
  </si>
  <si>
    <t>发票日期:</t>
  </si>
  <si>
    <t>到期日：</t>
  </si>
  <si>
    <t>发票用途：</t>
  </si>
  <si>
    <t>新品牌研发</t>
    <phoneticPr fontId="1" type="noConversion"/>
  </si>
  <si>
    <t>每小时费率</t>
  </si>
  <si>
    <t>小时</t>
  </si>
  <si>
    <t>固定费用</t>
  </si>
  <si>
    <t>折扣</t>
  </si>
  <si>
    <t>总计</t>
  </si>
  <si>
    <t>徽标设计</t>
  </si>
  <si>
    <t>专门小组成本</t>
  </si>
  <si>
    <t>专门小组办公场所租赁费用</t>
  </si>
  <si>
    <t>发票小计</t>
  </si>
  <si>
    <t>订金金额</t>
  </si>
  <si>
    <t>总计在 &lt;#&gt; 天之内到期。逾期帐款将按每月 &lt;#&gt;% 收取服务费。</t>
    <phoneticPr fontId="1" type="noConversion"/>
  </si>
  <si>
    <t>客户</t>
  </si>
  <si>
    <t>公司名称</t>
  </si>
  <si>
    <t>联系人姓名</t>
  </si>
  <si>
    <t>地址</t>
  </si>
  <si>
    <t>地址第二行</t>
  </si>
  <si>
    <t>城市</t>
  </si>
  <si>
    <t>省/市/自治区</t>
  </si>
  <si>
    <t>邮政编码</t>
  </si>
  <si>
    <t>电话</t>
  </si>
  <si>
    <t>电子邮件</t>
  </si>
  <si>
    <t>传真</t>
  </si>
  <si>
    <t>何石</t>
  </si>
  <si>
    <t>樱桃街 345 号</t>
  </si>
  <si>
    <t>123 室</t>
  </si>
  <si>
    <t>日照</t>
  </si>
  <si>
    <t>山东</t>
  </si>
  <si>
    <t>柏隼</t>
  </si>
  <si>
    <t>核桃道 567 号</t>
  </si>
  <si>
    <t>呼和浩特</t>
  </si>
  <si>
    <t>内蒙古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</si>
</sst>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¥&quot;#,##0.00;&quot;¥&quot;\-#,##0.00"/>
    <numFmt numFmtId="176" formatCode="&quot;$&quot;#,##0.00"/>
    <numFmt numFmtId="177" formatCode="00000"/>
    <numFmt numFmtId="178" formatCode="0;0;;@"/>
  </numFmts>
  <fonts count="33" x14ac:knownFonts="1">
    <font>
      <sz val="10"/>
      <color theme="3"/>
      <name val="Microsoft YaHei UI"/>
      <family val="2"/>
      <charset val="134"/>
    </font>
    <font>
      <b/>
      <sz val="10"/>
      <name val="Arial"/>
      <family val="2"/>
    </font>
    <font>
      <sz val="11"/>
      <name val="Segoe UI"/>
      <family val="1"/>
      <scheme val="minor"/>
    </font>
    <font>
      <b/>
      <sz val="9"/>
      <color indexed="81"/>
      <name val="Microsoft YaHei UI"/>
      <family val="2"/>
      <charset val="134"/>
    </font>
    <font>
      <sz val="9"/>
      <color indexed="81"/>
      <name val="Microsoft YaHei UI"/>
      <family val="2"/>
      <charset val="134"/>
    </font>
    <font>
      <sz val="10"/>
      <name val="Microsoft YaHei UI"/>
      <family val="2"/>
      <charset val="134"/>
    </font>
    <font>
      <b/>
      <sz val="10"/>
      <color theme="3" tint="0.39991454817346722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10"/>
      <color theme="3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24"/>
      <color theme="0"/>
      <name val="Microsoft YaHei UI"/>
      <family val="2"/>
      <charset val="134"/>
    </font>
    <font>
      <sz val="9"/>
      <name val="Microsoft YaHei UI"/>
      <family val="2"/>
      <charset val="134"/>
    </font>
    <font>
      <sz val="10"/>
      <color theme="2"/>
      <name val="Microsoft YaHei UI"/>
      <family val="2"/>
      <charset val="134"/>
    </font>
    <font>
      <b/>
      <sz val="11"/>
      <color theme="4" tint="-0.24994659260841701"/>
      <name val="Microsoft YaHei UI"/>
      <family val="2"/>
      <charset val="134"/>
    </font>
    <font>
      <sz val="11"/>
      <name val="Microsoft YaHei UI"/>
      <family val="2"/>
      <charset val="134"/>
    </font>
    <font>
      <b/>
      <sz val="10"/>
      <color theme="3"/>
      <name val="Microsoft YaHei UI"/>
      <family val="2"/>
      <charset val="134"/>
    </font>
    <font>
      <sz val="10"/>
      <color theme="2" tint="-0.749992370372631"/>
      <name val="Microsoft YaHei UI"/>
      <family val="2"/>
      <charset val="134"/>
    </font>
    <font>
      <sz val="9"/>
      <color theme="4" tint="-0.499984740745262"/>
      <name val="Microsoft YaHei UI"/>
      <family val="2"/>
      <charset val="134"/>
    </font>
    <font>
      <sz val="9"/>
      <color theme="3"/>
      <name val="Microsoft YaHei UI"/>
      <family val="2"/>
      <charset val="134"/>
    </font>
    <font>
      <b/>
      <sz val="1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0"/>
      <color theme="3" tint="0.39988402966399123"/>
      <name val="Microsoft YaHei UI"/>
      <family val="2"/>
      <charset val="134"/>
    </font>
    <font>
      <b/>
      <sz val="11"/>
      <color theme="1"/>
      <name val="Microsoft YaHei UI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0" borderId="0">
      <alignment vertical="center"/>
    </xf>
    <xf numFmtId="0" fontId="8" fillId="0" borderId="0" applyNumberFormat="0" applyBorder="0" applyAlignment="0" applyProtection="0"/>
    <xf numFmtId="0" fontId="15" fillId="4" borderId="0" applyNumberFormat="0" applyBorder="0" applyProtection="0"/>
    <xf numFmtId="0" fontId="12" fillId="2" borderId="0" applyNumberFormat="0" applyBorder="0" applyAlignment="0" applyProtection="0"/>
    <xf numFmtId="0" fontId="8" fillId="0" borderId="0" applyNumberFormat="0" applyBorder="0" applyAlignment="0" applyProtection="0">
      <alignment vertical="top" wrapText="1"/>
    </xf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30" fillId="0" borderId="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2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5" borderId="0" xfId="0" applyFont="1" applyFill="1" applyProtection="1">
      <alignment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vertical="top" wrapText="1"/>
    </xf>
    <xf numFmtId="0" fontId="0" fillId="2" borderId="0" xfId="0" applyFont="1" applyFill="1" applyProtection="1">
      <alignment vertical="center"/>
    </xf>
    <xf numFmtId="0" fontId="31" fillId="2" borderId="0" xfId="6" applyAlignment="1" applyProtection="1">
      <alignment horizontal="left" vertical="center" indent="1"/>
    </xf>
    <xf numFmtId="0" fontId="10" fillId="2" borderId="0" xfId="5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5" borderId="0" xfId="0" applyFill="1">
      <alignment vertical="center"/>
    </xf>
    <xf numFmtId="0" fontId="0" fillId="0" borderId="0" xfId="0" applyNumberFormat="1" applyFont="1" applyProtection="1">
      <alignment vertical="center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 applyAlignment="1" applyProtection="1">
      <alignment horizontal="right" vertical="center" indent="1"/>
    </xf>
    <xf numFmtId="0" fontId="0" fillId="2" borderId="0" xfId="0" applyNumberFormat="1" applyFont="1" applyFill="1" applyProtection="1">
      <alignment vertical="center"/>
    </xf>
    <xf numFmtId="0" fontId="0" fillId="5" borderId="0" xfId="0" applyNumberFormat="1" applyFill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8" fillId="0" borderId="0" xfId="1" applyBorder="1" applyProtection="1"/>
    <xf numFmtId="0" fontId="5" fillId="2" borderId="0" xfId="0" applyNumberFormat="1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3" borderId="1" xfId="0" applyFont="1" applyFill="1" applyBorder="1" applyProtection="1">
      <alignment vertical="center"/>
    </xf>
    <xf numFmtId="0" fontId="5" fillId="3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6" fillId="2" borderId="0" xfId="6" applyFont="1" applyAlignment="1">
      <alignment horizontal="left" vertical="center" indent="1"/>
    </xf>
    <xf numFmtId="0" fontId="7" fillId="2" borderId="0" xfId="0" applyFont="1" applyFill="1">
      <alignment vertical="center"/>
    </xf>
    <xf numFmtId="0" fontId="7" fillId="3" borderId="1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right" vertical="center" wrapText="1" indent="1"/>
    </xf>
    <xf numFmtId="0" fontId="10" fillId="2" borderId="0" xfId="5" applyFont="1" applyFill="1" applyAlignment="1">
      <alignment horizontal="left" vertical="center" indent="1"/>
    </xf>
    <xf numFmtId="0" fontId="7" fillId="3" borderId="1" xfId="0" applyFont="1" applyFill="1" applyBorder="1" applyAlignment="1" applyProtection="1">
      <alignment horizontal="left" vertical="center" indent="1"/>
    </xf>
    <xf numFmtId="0" fontId="9" fillId="3" borderId="0" xfId="0" applyFont="1" applyFill="1" applyAlignment="1" applyProtection="1">
      <alignment horizontal="right" vertical="center" wrapText="1" indent="1"/>
    </xf>
    <xf numFmtId="14" fontId="9" fillId="3" borderId="0" xfId="0" applyNumberFormat="1" applyFont="1" applyFill="1" applyAlignment="1">
      <alignment horizontal="right" vertical="center" wrapText="1" indent="1"/>
    </xf>
    <xf numFmtId="0" fontId="11" fillId="2" borderId="0" xfId="0" applyFont="1" applyFill="1" applyProtection="1">
      <alignment vertical="center"/>
    </xf>
    <xf numFmtId="0" fontId="12" fillId="2" borderId="0" xfId="3" applyFont="1" applyAlignment="1">
      <alignment horizontal="left" indent="1"/>
    </xf>
    <xf numFmtId="0" fontId="12" fillId="2" borderId="0" xfId="3" applyFont="1" applyProtection="1"/>
    <xf numFmtId="0" fontId="12" fillId="2" borderId="0" xfId="3" applyFont="1"/>
    <xf numFmtId="14" fontId="9" fillId="3" borderId="0" xfId="0" applyNumberFormat="1" applyFont="1" applyFill="1" applyAlignment="1" applyProtection="1">
      <alignment horizontal="right" vertical="center" wrapText="1" indent="1"/>
    </xf>
    <xf numFmtId="0" fontId="13" fillId="3" borderId="1" xfId="0" applyFont="1" applyFill="1" applyBorder="1">
      <alignment vertical="center"/>
    </xf>
    <xf numFmtId="0" fontId="14" fillId="3" borderId="0" xfId="0" applyFont="1" applyFill="1" applyProtection="1">
      <alignment vertical="center"/>
    </xf>
    <xf numFmtId="0" fontId="12" fillId="2" borderId="0" xfId="3" applyFont="1" applyAlignment="1">
      <alignment horizontal="left" vertical="top" indent="1"/>
    </xf>
    <xf numFmtId="0" fontId="12" fillId="2" borderId="0" xfId="3" applyFont="1" applyAlignment="1">
      <alignment horizontal="right" vertical="top" wrapText="1"/>
    </xf>
    <xf numFmtId="0" fontId="12" fillId="2" borderId="0" xfId="3" applyFont="1" applyAlignment="1" applyProtection="1">
      <alignment vertical="center"/>
    </xf>
    <xf numFmtId="0" fontId="12" fillId="2" borderId="0" xfId="3" applyFont="1" applyAlignment="1">
      <alignment horizontal="left" vertical="top" indent="2"/>
    </xf>
    <xf numFmtId="0" fontId="12" fillId="2" borderId="0" xfId="3" applyFont="1" applyAlignment="1">
      <alignment vertical="center"/>
    </xf>
    <xf numFmtId="0" fontId="5" fillId="4" borderId="0" xfId="0" applyFont="1" applyFill="1" applyAlignment="1" applyProtection="1">
      <alignment horizontal="left" vertical="top" wrapText="1" indent="1"/>
    </xf>
    <xf numFmtId="0" fontId="5" fillId="4" borderId="0" xfId="0" applyFont="1" applyFill="1" applyProtection="1">
      <alignment vertical="center"/>
    </xf>
    <xf numFmtId="0" fontId="15" fillId="4" borderId="0" xfId="2" applyFont="1" applyFill="1" applyAlignment="1">
      <alignment horizontal="left" vertical="center" indent="1"/>
    </xf>
    <xf numFmtId="0" fontId="15" fillId="4" borderId="0" xfId="2" applyFont="1" applyFill="1" applyAlignment="1">
      <alignment horizontal="left" vertical="center" indent="2"/>
    </xf>
    <xf numFmtId="0" fontId="5" fillId="4" borderId="0" xfId="0" applyFont="1" applyFill="1" applyAlignment="1" applyProtection="1">
      <alignment wrapText="1"/>
    </xf>
    <xf numFmtId="0" fontId="15" fillId="4" borderId="0" xfId="2" applyFont="1" applyFill="1" applyAlignment="1" applyProtection="1">
      <alignment horizontal="left" vertical="center" indent="1"/>
    </xf>
    <xf numFmtId="0" fontId="5" fillId="0" borderId="0" xfId="0" applyFont="1" applyAlignment="1" applyProtection="1">
      <alignment wrapText="1"/>
    </xf>
    <xf numFmtId="0" fontId="5" fillId="4" borderId="0" xfId="0" applyFont="1" applyFill="1" applyAlignment="1" applyProtection="1">
      <alignment horizontal="left" vertical="top" wrapText="1" indent="1"/>
    </xf>
    <xf numFmtId="0" fontId="5" fillId="4" borderId="0" xfId="0" applyFont="1" applyFill="1" applyAlignment="1" applyProtection="1">
      <alignment horizontal="left" wrapText="1" indent="1"/>
    </xf>
    <xf numFmtId="0" fontId="16" fillId="4" borderId="0" xfId="0" applyFont="1" applyFill="1">
      <alignment vertical="center"/>
    </xf>
    <xf numFmtId="0" fontId="17" fillId="4" borderId="0" xfId="0" applyFont="1" applyFill="1" applyAlignment="1" applyProtection="1">
      <alignment horizontal="left" vertical="top"/>
    </xf>
    <xf numFmtId="0" fontId="16" fillId="4" borderId="0" xfId="0" applyFont="1" applyFill="1" applyAlignment="1">
      <alignment vertical="top" wrapText="1"/>
    </xf>
    <xf numFmtId="0" fontId="18" fillId="5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178" fontId="0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right" vertical="center" indent="1"/>
    </xf>
    <xf numFmtId="14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right" vertical="center" indent="2"/>
    </xf>
    <xf numFmtId="7" fontId="0" fillId="0" borderId="0" xfId="0" applyNumberFormat="1" applyFont="1" applyAlignment="1">
      <alignment horizontal="right" vertical="top" indent="2"/>
    </xf>
    <xf numFmtId="0" fontId="0" fillId="0" borderId="0" xfId="0" applyNumberFormat="1" applyFont="1" applyAlignment="1">
      <alignment horizontal="right" vertical="top" indent="2"/>
    </xf>
    <xf numFmtId="7" fontId="5" fillId="0" borderId="2" xfId="0" applyNumberFormat="1" applyFont="1" applyFill="1" applyBorder="1" applyAlignment="1" applyProtection="1">
      <alignment horizontal="right" vertical="center" indent="2"/>
    </xf>
    <xf numFmtId="7" fontId="5" fillId="0" borderId="3" xfId="0" applyNumberFormat="1" applyFont="1" applyFill="1" applyBorder="1" applyAlignment="1" applyProtection="1">
      <alignment horizontal="right" vertical="center" indent="2"/>
    </xf>
    <xf numFmtId="7" fontId="19" fillId="0" borderId="2" xfId="0" applyNumberFormat="1" applyFont="1" applyFill="1" applyBorder="1" applyAlignment="1" applyProtection="1">
      <alignment horizontal="right" vertical="center" indent="2"/>
    </xf>
    <xf numFmtId="176" fontId="0" fillId="0" borderId="0" xfId="0" applyNumberFormat="1" applyFont="1" applyAlignment="1">
      <alignment horizontal="right" vertical="center" indent="2"/>
    </xf>
    <xf numFmtId="176" fontId="5" fillId="0" borderId="3" xfId="0" applyNumberFormat="1" applyFont="1" applyFill="1" applyBorder="1" applyAlignment="1" applyProtection="1">
      <alignment horizontal="right" vertical="center" indent="2"/>
    </xf>
    <xf numFmtId="176" fontId="19" fillId="0" borderId="2" xfId="0" applyNumberFormat="1" applyFont="1" applyFill="1" applyBorder="1" applyAlignment="1" applyProtection="1">
      <alignment horizontal="right" vertical="center" indent="2"/>
    </xf>
  </cellXfs>
  <cellStyles count="20">
    <cellStyle name="标题" xfId="5" builtinId="15" customBuiltin="1"/>
    <cellStyle name="标题 1" xfId="2" builtinId="16" customBuiltin="1"/>
    <cellStyle name="标题 2" xfId="3" builtinId="17" customBuiltin="1"/>
    <cellStyle name="标题 3" xfId="7" builtinId="18" customBuiltin="1"/>
    <cellStyle name="标题 4" xfId="6" builtinId="19" customBuiltin="1"/>
    <cellStyle name="差" xfId="9" builtinId="27" customBuiltin="1"/>
    <cellStyle name="常规" xfId="0" builtinId="0" customBuiltin="1"/>
    <cellStyle name="超链接" xfId="1" builtinId="8" customBuiltin="1"/>
    <cellStyle name="好" xfId="8" builtinId="26" customBuiltin="1"/>
    <cellStyle name="汇总" xfId="19" builtinId="25" customBuiltin="1"/>
    <cellStyle name="计算" xfId="13" builtinId="22" customBuiltin="1"/>
    <cellStyle name="检查单元格" xfId="15" builtinId="23" customBuiltin="1"/>
    <cellStyle name="解释性文本" xfId="18" builtinId="53" customBuiltin="1"/>
    <cellStyle name="警告文本" xfId="16" builtinId="11" customBuiltin="1"/>
    <cellStyle name="链接单元格" xfId="14" builtinId="24" customBuiltin="1"/>
    <cellStyle name="适中" xfId="10" builtinId="28" customBuiltin="1"/>
    <cellStyle name="输出" xfId="12" builtinId="21" customBuiltin="1"/>
    <cellStyle name="输入" xfId="11" builtinId="20" customBuiltin="1"/>
    <cellStyle name="已访问的超链接" xfId="4" builtinId="9" customBuiltin="1"/>
    <cellStyle name="注释" xfId="17" builtinId="10" customBuiltin="1"/>
  </cellStyles>
  <dxfs count="33">
    <dxf>
      <font>
        <strike val="0"/>
        <outline val="0"/>
        <shadow val="0"/>
        <u val="none"/>
        <vertAlign val="baseline"/>
        <name val="Microsoft YaHei UI"/>
        <scheme val="none"/>
      </font>
      <numFmt numFmtId="11" formatCode="&quot;¥&quot;#,##0.00;&quot;¥&quot;\-#,##0.00"/>
      <alignment horizontal="right" vertical="top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1" formatCode="&quot;¥&quot;#,##0.00;&quot;¥&quot;\-#,##0.00"/>
      <alignment horizontal="right" vertical="top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1" formatCode="&quot;¥&quot;#,##0.00;&quot;¥&quot;\-#,##0.00"/>
      <alignment horizontal="right" vertical="top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  <alignment horizontal="right" vertical="top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1" formatCode="&quot;¥&quot;#,##0.00;&quot;¥&quot;\-#,##0.00"/>
      <alignment horizontal="right" vertical="top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right" vertical="center" textRotation="0" wrapText="0" indent="1" justifyLastLine="0" shrinkToFit="0" readingOrder="0"/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1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77" formatCode="000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服务发票" pivot="0" count="4">
      <tableStyleElement type="wholeTable" dxfId="13"/>
      <tableStyleElement type="headerRow" dxfId="12"/>
      <tableStyleElement type="totalRow" dxfId="11"/>
      <tableStyleElement type="lastColumn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开票货品" displayName="开票货品" ref="A16:G22" headerRowDxfId="7" dataDxfId="5" totalsRowDxfId="6" tableBorderDxfId="18">
  <autoFilter ref="A16:G22"/>
  <tableColumns count="7">
    <tableColumn id="7" name="日期" totalsRowLabel="Total" dataDxfId="9" totalsRowDxfId="17"/>
    <tableColumn id="2" name="描述" dataDxfId="8" totalsRowDxfId="16"/>
    <tableColumn id="3" name="每小时费率" dataDxfId="4" totalsRowDxfId="15"/>
    <tableColumn id="4" name="小时" dataDxfId="3" totalsRowDxfId="14"/>
    <tableColumn id="1" name="固定费用" dataDxfId="2"/>
    <tableColumn id="5" name="折扣" dataDxfId="1"/>
    <tableColumn id="6" name="总计" totalsRowFunction="sum" dataDxfId="0">
      <calculatedColumnFormula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calculatedColumnFormula>
    </tableColumn>
  </tableColumns>
  <tableStyleInfo name="服务发票" showFirstColumn="0" showLastColumn="0" showRowStripes="1" showColumnStripes="0"/>
  <extLst>
    <ext xmlns:x14="http://schemas.microsoft.com/office/spreadsheetml/2009/9/main" uri="{504A1905-F514-4f6f-8877-14C23A59335A}">
      <x14:table altText="发票项目" altTextSummary="发票项目和详细信息列表，例如，日期、描述、费率、小时、固定费用、折扣和计算得出的总计。"/>
    </ext>
  </extLst>
</table>
</file>

<file path=xl/tables/table2.xml><?xml version="1.0" encoding="utf-8"?>
<table xmlns="http://schemas.openxmlformats.org/spreadsheetml/2006/main" id="1" name="客户列表" displayName="客户列表" ref="A4:J6">
  <autoFilter ref="A4:J6"/>
  <tableColumns count="10">
    <tableColumn id="2" name="公司名称" totalsRowDxfId="30"/>
    <tableColumn id="3" name="联系人姓名" totalsRowDxfId="29"/>
    <tableColumn id="4" name="地址" totalsRowDxfId="28"/>
    <tableColumn id="1" name="地址第二行" totalsRowDxfId="27"/>
    <tableColumn id="5" name="城市" totalsRowDxfId="26"/>
    <tableColumn id="6" name="省/市/自治区" totalsRowDxfId="25"/>
    <tableColumn id="7" name="邮政编码" dataDxfId="24" totalsRowDxfId="23"/>
    <tableColumn id="8" name="电话" dataDxfId="22" totalsRowDxfId="21"/>
    <tableColumn id="10" name="电子邮件" totalsRowDxfId="20"/>
    <tableColumn id="11" name="传真" totalsRowDxfId="19"/>
  </tableColumns>
  <tableStyleInfo name="服务发票" showFirstColumn="0" showLastColumn="0" showRowStripes="1" showColumnStripes="0"/>
  <extLst>
    <ext xmlns:x14="http://schemas.microsoft.com/office/spreadsheetml/2009/9/main" uri="{504A1905-F514-4f6f-8877-14C23A59335A}">
      <x14:table altText="客户" altTextSummary="客户详细信息的列表，例如公司名称、联系人姓名、地址、地址 2、市/县、省/市/自治区、邮政编码、电话、电子邮件和传真。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G25"/>
  <sheetViews>
    <sheetView showGridLines="0" tabSelected="1" zoomScaleNormal="100" workbookViewId="0"/>
  </sheetViews>
  <sheetFormatPr defaultColWidth="9" defaultRowHeight="19.5" customHeight="1" x14ac:dyDescent="0.25"/>
  <cols>
    <col min="1" max="1" width="14.875" style="28" customWidth="1"/>
    <col min="2" max="2" width="30.5" style="28" customWidth="1"/>
    <col min="3" max="3" width="20.375" style="28" customWidth="1"/>
    <col min="4" max="4" width="13.5" style="28" customWidth="1"/>
    <col min="5" max="5" width="21.5" style="28" customWidth="1"/>
    <col min="6" max="7" width="16.75" style="28" customWidth="1"/>
    <col min="8" max="16384" width="9" style="28"/>
  </cols>
  <sheetData>
    <row r="1" spans="1:7" ht="8.25" customHeight="1" x14ac:dyDescent="0.25">
      <c r="A1" s="24"/>
      <c r="B1" s="25"/>
      <c r="C1" s="25"/>
      <c r="D1" s="25"/>
      <c r="E1" s="25"/>
      <c r="F1" s="26"/>
      <c r="G1" s="27"/>
    </row>
    <row r="2" spans="1:7" ht="19.5" customHeight="1" x14ac:dyDescent="0.25">
      <c r="A2" s="29" t="s">
        <v>10</v>
      </c>
      <c r="B2" s="30"/>
      <c r="C2" s="30"/>
      <c r="D2" s="30"/>
      <c r="E2" s="64"/>
      <c r="F2" s="31" t="s">
        <v>23</v>
      </c>
      <c r="G2" s="32">
        <v>34567</v>
      </c>
    </row>
    <row r="3" spans="1:7" ht="19.5" customHeight="1" x14ac:dyDescent="0.25">
      <c r="A3" s="33" t="s">
        <v>11</v>
      </c>
      <c r="B3" s="33"/>
      <c r="C3" s="33"/>
      <c r="D3" s="30"/>
      <c r="E3" s="30"/>
      <c r="F3" s="34"/>
      <c r="G3" s="35"/>
    </row>
    <row r="4" spans="1:7" s="65" customFormat="1" ht="19.5" customHeight="1" x14ac:dyDescent="0.25">
      <c r="A4" s="33"/>
      <c r="B4" s="33"/>
      <c r="C4" s="33"/>
      <c r="D4" s="30"/>
      <c r="E4" s="30"/>
      <c r="F4" s="31" t="s">
        <v>24</v>
      </c>
      <c r="G4" s="36">
        <v>41870</v>
      </c>
    </row>
    <row r="5" spans="1:7" ht="19.5" customHeight="1" x14ac:dyDescent="0.25">
      <c r="A5" s="25"/>
      <c r="B5" s="25"/>
      <c r="C5" s="25"/>
      <c r="D5" s="25"/>
      <c r="E5" s="37"/>
      <c r="F5" s="34"/>
      <c r="G5" s="35"/>
    </row>
    <row r="6" spans="1:7" ht="19.5" customHeight="1" x14ac:dyDescent="0.25">
      <c r="A6" s="38" t="s">
        <v>12</v>
      </c>
      <c r="B6" s="39"/>
      <c r="C6" s="40" t="s">
        <v>13</v>
      </c>
      <c r="D6" s="40" t="s">
        <v>0</v>
      </c>
      <c r="E6" s="39"/>
      <c r="F6" s="34" t="s">
        <v>25</v>
      </c>
      <c r="G6" s="41">
        <f>G4+30</f>
        <v>41900</v>
      </c>
    </row>
    <row r="7" spans="1:7" ht="19.5" customHeight="1" x14ac:dyDescent="0.25">
      <c r="A7" s="38">
        <v>12345</v>
      </c>
      <c r="B7" s="39"/>
      <c r="C7" s="40" t="s">
        <v>14</v>
      </c>
      <c r="D7" s="40" t="s">
        <v>1</v>
      </c>
      <c r="E7" s="40"/>
      <c r="F7" s="42"/>
      <c r="G7" s="43"/>
    </row>
    <row r="8" spans="1:7" ht="8.25" customHeight="1" x14ac:dyDescent="0.25">
      <c r="A8" s="44"/>
      <c r="B8" s="45"/>
      <c r="C8" s="46"/>
      <c r="D8" s="47"/>
      <c r="E8" s="48"/>
      <c r="F8" s="42"/>
      <c r="G8" s="43"/>
    </row>
    <row r="9" spans="1:7" ht="9.75" customHeight="1" x14ac:dyDescent="0.25">
      <c r="A9" s="49"/>
      <c r="B9" s="50"/>
      <c r="C9" s="50"/>
      <c r="D9" s="50"/>
      <c r="E9" s="50"/>
      <c r="F9" s="50"/>
      <c r="G9" s="50"/>
    </row>
    <row r="10" spans="1:7" s="55" customFormat="1" ht="19.5" customHeight="1" x14ac:dyDescent="0.25">
      <c r="A10" s="51" t="s">
        <v>15</v>
      </c>
      <c r="B10" s="66" t="s">
        <v>2</v>
      </c>
      <c r="C10" s="52" t="s">
        <v>17</v>
      </c>
      <c r="D10" s="66" t="str">
        <f>VLOOKUP(受票方名称,客户列表[],8,FALSE)</f>
        <v>432-555-0178</v>
      </c>
      <c r="E10" s="53"/>
      <c r="F10" s="54" t="s">
        <v>26</v>
      </c>
      <c r="G10" s="53"/>
    </row>
    <row r="11" spans="1:7" s="55" customFormat="1" ht="19.5" customHeight="1" x14ac:dyDescent="0.25">
      <c r="A11" s="51" t="s">
        <v>16</v>
      </c>
      <c r="B11" s="66" t="str">
        <f>VLOOKUP(受票方名称,客户列表[],3,FALSE)</f>
        <v>樱桃街 345 号</v>
      </c>
      <c r="C11" s="52" t="s">
        <v>18</v>
      </c>
      <c r="D11" s="66" t="str">
        <f>VLOOKUP(受票方名称,客户列表[],10,FALSE)</f>
        <v>432-555-0124</v>
      </c>
      <c r="E11" s="53"/>
      <c r="F11" s="56" t="s">
        <v>27</v>
      </c>
      <c r="G11" s="56"/>
    </row>
    <row r="12" spans="1:7" s="55" customFormat="1" ht="19.5" customHeight="1" x14ac:dyDescent="0.25">
      <c r="A12" s="57"/>
      <c r="B12" s="66" t="str">
        <f>IF(VLOOKUP(受票方名称,客户列表[],4,FALSE)&lt;&gt;"",VLOOKUP(受票方名称,客户列表[],4,FALSE),IF(VLOOKUP(受票方名称,客户列表[],5,FALSE)&lt;&gt;"",CONCATENATE(VLOOKUP(受票方名称,客户列表[],5,FALSE),", ",VLOOKUP(受票方名称,客户列表[],6,FALSE)," ",VLOOKUP(受票方名称,客户列表[],7,FALSE)),CONCATENATE(VLOOKUP(受票方名称,客户列表[],6,FALSE)," ",VLOOKUP(受票方名称,客户列表[],7,FALSE))))</f>
        <v>123 室</v>
      </c>
      <c r="C12" s="52" t="s">
        <v>19</v>
      </c>
      <c r="D12" s="66" t="str">
        <f>VLOOKUP(受票方名称,客户列表[],9,FALSE)</f>
        <v>mike@treyresearch.net</v>
      </c>
      <c r="E12" s="53"/>
      <c r="F12" s="56"/>
      <c r="G12" s="56"/>
    </row>
    <row r="13" spans="1:7" ht="19.5" customHeight="1" x14ac:dyDescent="0.25">
      <c r="A13" s="49"/>
      <c r="B13" s="66" t="str">
        <f>IF(VLOOKUP(受票方名称,客户列表[],4,FALSE)="","",IF(VLOOKUP(受票方名称,客户列表[],5,FALSE)&lt;&gt;"",CONCATENATE(VLOOKUP(受票方名称,客户列表[],5,FALSE),", ",VLOOKUP(受票方名称,客户列表[],6,FALSE)," ",VLOOKUP(受票方名称,客户列表[],7,FALSE)),CONCATENATE(VLOOKUP(受票方名称,客户列表[],6,FALSE)," ",VLOOKUP(受票方名称,客户列表[],7,FALSE))))</f>
        <v>日照, 山东 12345</v>
      </c>
      <c r="C13" s="52" t="s">
        <v>20</v>
      </c>
      <c r="D13" s="66" t="str">
        <f>VLOOKUP(受票方名称,客户列表[],2,FALSE)</f>
        <v>何石</v>
      </c>
      <c r="E13" s="50"/>
      <c r="F13" s="56"/>
      <c r="G13" s="56"/>
    </row>
    <row r="14" spans="1:7" ht="19.5" customHeight="1" x14ac:dyDescent="0.25">
      <c r="A14" s="50"/>
      <c r="B14" s="50"/>
      <c r="C14" s="58"/>
      <c r="D14" s="58"/>
      <c r="E14" s="59"/>
      <c r="F14" s="60"/>
      <c r="G14" s="50"/>
    </row>
    <row r="15" spans="1:7" ht="3" customHeight="1" x14ac:dyDescent="0.25">
      <c r="A15" s="7"/>
      <c r="B15" s="7"/>
      <c r="C15" s="8"/>
      <c r="D15" s="8"/>
      <c r="E15" s="61"/>
      <c r="F15" s="9"/>
      <c r="G15" s="7"/>
    </row>
    <row r="16" spans="1:7" s="62" customFormat="1" ht="19.5" customHeight="1" x14ac:dyDescent="0.25">
      <c r="A16" s="67" t="s">
        <v>21</v>
      </c>
      <c r="B16" s="68" t="s">
        <v>22</v>
      </c>
      <c r="C16" s="71" t="s">
        <v>28</v>
      </c>
      <c r="D16" s="71" t="s">
        <v>29</v>
      </c>
      <c r="E16" s="71" t="s">
        <v>30</v>
      </c>
      <c r="F16" s="71" t="s">
        <v>31</v>
      </c>
      <c r="G16" s="71" t="s">
        <v>32</v>
      </c>
    </row>
    <row r="17" spans="1:7" s="62" customFormat="1" ht="19.5" customHeight="1" x14ac:dyDescent="0.25">
      <c r="A17" s="69">
        <v>41852</v>
      </c>
      <c r="B17" s="68" t="s">
        <v>33</v>
      </c>
      <c r="C17" s="72">
        <v>1000</v>
      </c>
      <c r="D17" s="73">
        <v>6</v>
      </c>
      <c r="E17" s="72"/>
      <c r="F17" s="72">
        <v>750</v>
      </c>
      <c r="G17" s="72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>5250</v>
      </c>
    </row>
    <row r="18" spans="1:7" s="62" customFormat="1" ht="19.5" customHeight="1" x14ac:dyDescent="0.25">
      <c r="A18" s="69">
        <v>41858</v>
      </c>
      <c r="B18" s="68" t="s">
        <v>34</v>
      </c>
      <c r="C18" s="72">
        <v>750</v>
      </c>
      <c r="D18" s="73">
        <v>3</v>
      </c>
      <c r="E18" s="72"/>
      <c r="F18" s="72"/>
      <c r="G18" s="72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>2250</v>
      </c>
    </row>
    <row r="19" spans="1:7" s="62" customFormat="1" ht="19.5" customHeight="1" x14ac:dyDescent="0.25">
      <c r="A19" s="69">
        <v>41858</v>
      </c>
      <c r="B19" s="68" t="s">
        <v>35</v>
      </c>
      <c r="C19" s="72"/>
      <c r="D19" s="73"/>
      <c r="E19" s="72">
        <v>2750</v>
      </c>
      <c r="F19" s="72"/>
      <c r="G19" s="72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>2750</v>
      </c>
    </row>
    <row r="20" spans="1:7" s="62" customFormat="1" ht="19.5" customHeight="1" x14ac:dyDescent="0.25">
      <c r="A20" s="69"/>
      <c r="B20" s="68"/>
      <c r="C20" s="72"/>
      <c r="D20" s="73"/>
      <c r="E20" s="72"/>
      <c r="F20" s="72"/>
      <c r="G20" s="72" t="str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/>
      </c>
    </row>
    <row r="21" spans="1:7" ht="19.5" customHeight="1" x14ac:dyDescent="0.25">
      <c r="A21" s="69"/>
      <c r="B21" s="68"/>
      <c r="C21" s="72"/>
      <c r="D21" s="73"/>
      <c r="E21" s="72"/>
      <c r="F21" s="72"/>
      <c r="G21" s="72" t="str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/>
      </c>
    </row>
    <row r="22" spans="1:7" ht="19.5" customHeight="1" x14ac:dyDescent="0.25">
      <c r="A22" s="69"/>
      <c r="B22" s="68"/>
      <c r="C22" s="72"/>
      <c r="D22" s="73"/>
      <c r="E22" s="72"/>
      <c r="F22" s="72"/>
      <c r="G22" s="72" t="str">
        <f>IF(OR(开票货品[[#This Row],[固定费用]]&lt;&gt;"",AND(开票货品[[#This Row],[每小时费率]]&lt;&gt;"",开票货品[[#This Row],[小时]]&lt;&gt;"")),(开票货品[[#This Row],[每小时费率]]*开票货品[[#This Row],[小时]])+开票货品[[#This Row],[固定费用]]-开票货品[[#This Row],[折扣]],"")</f>
        <v/>
      </c>
    </row>
    <row r="23" spans="1:7" ht="19.5" customHeight="1" x14ac:dyDescent="0.25">
      <c r="A23" s="70"/>
      <c r="B23" s="65"/>
      <c r="C23" s="65"/>
      <c r="D23" s="62"/>
      <c r="E23" s="62"/>
      <c r="F23" s="77" t="s">
        <v>36</v>
      </c>
      <c r="G23" s="74">
        <f>SUM(开票货品[总计])</f>
        <v>10250</v>
      </c>
    </row>
    <row r="24" spans="1:7" ht="19.5" customHeight="1" x14ac:dyDescent="0.25">
      <c r="A24" s="70" t="str">
        <f>"所有支票支付给 "&amp;公司名称&amp;"."</f>
        <v>所有支票支付给 图文设计机构.</v>
      </c>
      <c r="B24" s="62"/>
      <c r="C24" s="63"/>
      <c r="D24" s="62"/>
      <c r="E24" s="62"/>
      <c r="F24" s="78" t="s">
        <v>37</v>
      </c>
      <c r="G24" s="75">
        <v>2000</v>
      </c>
    </row>
    <row r="25" spans="1:7" ht="19.5" customHeight="1" x14ac:dyDescent="0.25">
      <c r="A25" s="70" t="s">
        <v>38</v>
      </c>
      <c r="B25" s="62"/>
      <c r="C25" s="63"/>
      <c r="F25" s="79" t="s">
        <v>32</v>
      </c>
      <c r="G25" s="76">
        <f>发票小计-定金</f>
        <v>8250</v>
      </c>
    </row>
  </sheetData>
  <sheetProtection formatCells="0" formatColumns="0" formatRows="0" selectLockedCells="1" sort="0"/>
  <mergeCells count="2">
    <mergeCell ref="F11:G13"/>
    <mergeCell ref="A3:C4"/>
  </mergeCells>
  <phoneticPr fontId="1" type="noConversion"/>
  <conditionalFormatting sqref="D6:D7">
    <cfRule type="expression" dxfId="32" priority="2">
      <formula>$D6&lt;&gt;""</formula>
    </cfRule>
  </conditionalFormatting>
  <conditionalFormatting sqref="D12">
    <cfRule type="expression" dxfId="31" priority="1">
      <formula>$D$12&lt;&gt;""</formula>
    </cfRule>
  </conditionalFormatting>
  <dataValidations count="1">
    <dataValidation type="list" allowBlank="1" showInputMessage="1" sqref="B10">
      <formula1>客户查找</formula1>
    </dataValidation>
  </dataValidations>
  <hyperlinks>
    <hyperlink ref="D6" r:id="rId1"/>
    <hyperlink ref="D7" r:id="rId2"/>
  </hyperlinks>
  <printOptions horizontalCentered="1"/>
  <pageMargins left="0.25" right="0.25" top="0.75" bottom="0.75" header="0.3" footer="0.3"/>
  <pageSetup fitToHeight="0" orientation="portrait" horizontalDpi="300" verticalDpi="300" r:id="rId3"/>
  <headerFooter differentFirst="1" alignWithMargins="0">
    <oddFooter>Page &amp;P of &amp;N</oddFooter>
  </headerFooter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A1:K6"/>
  <sheetViews>
    <sheetView showGridLines="0" zoomScaleNormal="100" workbookViewId="0"/>
  </sheetViews>
  <sheetFormatPr defaultColWidth="9" defaultRowHeight="19.5" customHeight="1" x14ac:dyDescent="0.25"/>
  <cols>
    <col min="1" max="1" width="21.625" style="14" customWidth="1"/>
    <col min="2" max="2" width="18.75" style="1" customWidth="1"/>
    <col min="3" max="3" width="24.75" style="1" customWidth="1"/>
    <col min="4" max="4" width="22.25" customWidth="1"/>
    <col min="5" max="5" width="26.625" style="1" customWidth="1"/>
    <col min="6" max="6" width="17.25" style="1" customWidth="1"/>
    <col min="7" max="7" width="15.5" style="1" customWidth="1"/>
    <col min="8" max="8" width="13" style="17" customWidth="1"/>
    <col min="9" max="9" width="28.5" style="1" customWidth="1"/>
    <col min="10" max="10" width="17.25" style="1" customWidth="1"/>
    <col min="11" max="11" width="15.25" style="2" customWidth="1"/>
    <col min="12" max="16384" width="9" style="1"/>
  </cols>
  <sheetData>
    <row r="1" spans="1:10" s="2" customFormat="1" ht="8.25" customHeight="1" x14ac:dyDescent="0.25">
      <c r="A1" s="11"/>
      <c r="B1" s="10"/>
      <c r="C1" s="10">
        <f>18+18</f>
        <v>36</v>
      </c>
      <c r="D1" s="10">
        <f>18+18</f>
        <v>36</v>
      </c>
      <c r="E1" s="10"/>
      <c r="F1" s="10"/>
      <c r="G1" s="10"/>
      <c r="H1" s="20"/>
      <c r="I1" s="10"/>
      <c r="J1" s="10"/>
    </row>
    <row r="2" spans="1:10" ht="39" customHeight="1" x14ac:dyDescent="0.25">
      <c r="A2" s="12" t="s">
        <v>39</v>
      </c>
      <c r="B2" s="10"/>
      <c r="C2" s="10"/>
      <c r="D2" s="10"/>
      <c r="E2" s="10"/>
      <c r="F2" s="10"/>
      <c r="G2" s="10"/>
      <c r="H2" s="20"/>
      <c r="I2" s="10"/>
      <c r="J2" s="10"/>
    </row>
    <row r="3" spans="1:10" customFormat="1" ht="3" customHeight="1" x14ac:dyDescent="0.25">
      <c r="A3" s="15"/>
      <c r="B3" s="16"/>
      <c r="C3" s="16"/>
      <c r="D3" s="16"/>
      <c r="E3" s="16"/>
      <c r="F3" s="16"/>
      <c r="G3" s="16"/>
      <c r="H3" s="21"/>
      <c r="I3" s="16"/>
      <c r="J3" s="16"/>
    </row>
    <row r="4" spans="1:10" s="3" customFormat="1" ht="19.5" customHeight="1" x14ac:dyDescent="0.25">
      <c r="A4" s="13" t="s">
        <v>40</v>
      </c>
      <c r="B4" s="4" t="s">
        <v>41</v>
      </c>
      <c r="C4" s="4" t="s">
        <v>42</v>
      </c>
      <c r="D4" s="18" t="s">
        <v>43</v>
      </c>
      <c r="E4" s="4" t="s">
        <v>44</v>
      </c>
      <c r="F4" s="4" t="s">
        <v>45</v>
      </c>
      <c r="G4" s="4" t="s">
        <v>46</v>
      </c>
      <c r="H4" s="22" t="s">
        <v>47</v>
      </c>
      <c r="I4" s="4" t="s">
        <v>48</v>
      </c>
      <c r="J4" s="4" t="s">
        <v>49</v>
      </c>
    </row>
    <row r="5" spans="1:10" ht="19.5" customHeight="1" x14ac:dyDescent="0.25">
      <c r="A5" s="13" t="s">
        <v>2</v>
      </c>
      <c r="B5" s="5" t="s">
        <v>50</v>
      </c>
      <c r="C5" s="5" t="s">
        <v>51</v>
      </c>
      <c r="D5" s="18" t="s">
        <v>52</v>
      </c>
      <c r="E5" s="5" t="s">
        <v>53</v>
      </c>
      <c r="F5" s="5" t="s">
        <v>54</v>
      </c>
      <c r="G5" s="19">
        <v>12345</v>
      </c>
      <c r="H5" s="6" t="s">
        <v>3</v>
      </c>
      <c r="I5" s="23" t="s">
        <v>8</v>
      </c>
      <c r="J5" s="6" t="s">
        <v>7</v>
      </c>
    </row>
    <row r="6" spans="1:10" ht="19.5" customHeight="1" x14ac:dyDescent="0.25">
      <c r="A6" s="13" t="s">
        <v>4</v>
      </c>
      <c r="B6" s="5" t="s">
        <v>55</v>
      </c>
      <c r="C6" s="5" t="s">
        <v>56</v>
      </c>
      <c r="D6" s="18"/>
      <c r="E6" s="5" t="s">
        <v>57</v>
      </c>
      <c r="F6" s="5" t="s">
        <v>58</v>
      </c>
      <c r="G6" s="19">
        <v>9876</v>
      </c>
      <c r="H6" s="6" t="s">
        <v>5</v>
      </c>
      <c r="I6" s="23" t="s">
        <v>9</v>
      </c>
      <c r="J6" s="6" t="s">
        <v>6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1" type="noConversion"/>
  <hyperlinks>
    <hyperlink ref="I5" r:id="rId1"/>
    <hyperlink ref="I6" r:id="rId2"/>
  </hyperlinks>
  <printOptions horizontalCentered="1"/>
  <pageMargins left="0.25" right="0.25" top="0.75" bottom="0.75" header="0.3" footer="0.3"/>
  <pageSetup scale="77" fitToHeight="0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7</vt:i4>
      </vt:variant>
    </vt:vector>
  </HeadingPairs>
  <TitlesOfParts>
    <vt:vector size="9" baseType="lpstr">
      <vt:lpstr>发票</vt:lpstr>
      <vt:lpstr>客户</vt:lpstr>
      <vt:lpstr>发票!打印标题</vt:lpstr>
      <vt:lpstr>客户!打印标题</vt:lpstr>
      <vt:lpstr>定金</vt:lpstr>
      <vt:lpstr>发票小计</vt:lpstr>
      <vt:lpstr>公司名称</vt:lpstr>
      <vt:lpstr>客户查找</vt:lpstr>
      <vt:lpstr>受票方名称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2014-01-07T10:53:37Z</dcterms:created>
  <dcterms:modified xsi:type="dcterms:W3CDTF">2014-01-07T10:55:24Z</dcterms:modified>
</cp:coreProperties>
</file>