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140" windowHeight="1774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<sst xmlns="http://schemas.openxmlformats.org/spreadsheetml/2006/main" count="23">
  <si>
    <t>年</t>
  </si>
  <si>
    <t>月</t>
  </si>
  <si>
    <t>考勤表</t>
  </si>
  <si>
    <t>部门：</t>
  </si>
  <si>
    <t>考勤人：</t>
  </si>
  <si>
    <t>序号</t>
  </si>
  <si>
    <t>姓名</t>
  </si>
  <si>
    <t>星期</t>
  </si>
  <si>
    <t>出勤</t>
  </si>
  <si>
    <t>事假</t>
  </si>
  <si>
    <t>病假</t>
  </si>
  <si>
    <t>加班</t>
  </si>
  <si>
    <t>婚假</t>
  </si>
  <si>
    <t>产假</t>
  </si>
  <si>
    <t>丧假</t>
  </si>
  <si>
    <t>年假</t>
  </si>
  <si>
    <t>旷工</t>
  </si>
  <si>
    <t>日期</t>
  </si>
  <si>
    <t>上午</t>
  </si>
  <si>
    <t>√</t>
  </si>
  <si>
    <t>事</t>
  </si>
  <si>
    <t>病</t>
  </si>
  <si>
    <t>下午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</si>
</sst>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微软雅黑"/>
      <charset val="134"/>
    </font>
    <font>
      <sz val="9"/>
      <color theme="1"/>
      <name val="微软雅黑"/>
      <charset val="134"/>
    </font>
    <font>
      <b/>
      <sz val="22"/>
      <color theme="1"/>
      <name val="微软雅黑"/>
      <charset val="134"/>
    </font>
    <font>
      <b/>
      <sz val="12"/>
      <color theme="1"/>
      <name val="微软雅黑"/>
      <charset val="134"/>
    </font>
    <font>
      <b/>
      <sz val="11"/>
      <color theme="0"/>
      <name val="微软雅黑"/>
      <charset val="134"/>
    </font>
    <font>
      <b/>
      <sz val="9"/>
      <color theme="0"/>
      <name val="微软雅黑"/>
      <charset val="134"/>
    </font>
    <font>
      <b/>
      <sz val="20"/>
      <color theme="1"/>
      <name val="微软雅黑"/>
      <charset val="134"/>
    </font>
    <font>
      <b/>
      <sz val="11"/>
      <color theme="1"/>
      <name val="微软雅黑"/>
      <charset val="134"/>
    </font>
    <font>
      <sz val="11"/>
      <color rgb="FF3F3F76"/>
      <name val="宋体"/>
      <charset val="0"/>
      <scheme val="minor"/>
    </font>
    <font>
      <b/>
      <sz val="15"/>
      <color theme="3"/>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sz val="11"/>
      <color rgb="FF9C6500"/>
      <name val="宋体"/>
      <charset val="0"/>
      <scheme val="minor"/>
    </font>
  </fonts>
  <fills count="34">
    <fill>
      <patternFill patternType="none"/>
    </fill>
    <fill>
      <patternFill patternType="gray125"/>
    </fill>
    <fill>
      <patternFill patternType="solid">
        <fgColor theme="4" tint="-0.249977111117893"/>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dashed">
        <color theme="4"/>
      </bottom>
      <diagonal/>
    </border>
    <border>
      <left style="thin">
        <color theme="4"/>
      </left>
      <right style="thin">
        <color theme="4"/>
      </right>
      <top style="dashed">
        <color theme="4"/>
      </top>
      <bottom style="thin">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10" applyNumberFormat="0" applyFont="0" applyAlignment="0" applyProtection="0">
      <alignment vertical="center"/>
    </xf>
    <xf numFmtId="0" fontId="13" fillId="20"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5" applyNumberFormat="0" applyFill="0" applyAlignment="0" applyProtection="0">
      <alignment vertical="center"/>
    </xf>
    <xf numFmtId="0" fontId="24" fillId="0" borderId="5" applyNumberFormat="0" applyFill="0" applyAlignment="0" applyProtection="0">
      <alignment vertical="center"/>
    </xf>
    <xf numFmtId="0" fontId="13" fillId="23" borderId="0" applyNumberFormat="0" applyBorder="0" applyAlignment="0" applyProtection="0">
      <alignment vertical="center"/>
    </xf>
    <xf numFmtId="0" fontId="16" fillId="0" borderId="11" applyNumberFormat="0" applyFill="0" applyAlignment="0" applyProtection="0">
      <alignment vertical="center"/>
    </xf>
    <xf numFmtId="0" fontId="13" fillId="5" borderId="0" applyNumberFormat="0" applyBorder="0" applyAlignment="0" applyProtection="0">
      <alignment vertical="center"/>
    </xf>
    <xf numFmtId="0" fontId="15" fillId="14" borderId="7" applyNumberFormat="0" applyAlignment="0" applyProtection="0">
      <alignment vertical="center"/>
    </xf>
    <xf numFmtId="0" fontId="22" fillId="14" borderId="4" applyNumberFormat="0" applyAlignment="0" applyProtection="0">
      <alignment vertical="center"/>
    </xf>
    <xf numFmtId="0" fontId="19" fillId="16" borderId="8" applyNumberFormat="0" applyAlignment="0" applyProtection="0">
      <alignment vertical="center"/>
    </xf>
    <xf numFmtId="0" fontId="12" fillId="24" borderId="0" applyNumberFormat="0" applyBorder="0" applyAlignment="0" applyProtection="0">
      <alignment vertical="center"/>
    </xf>
    <xf numFmtId="0" fontId="13" fillId="22" borderId="0" applyNumberFormat="0" applyBorder="0" applyAlignment="0" applyProtection="0">
      <alignment vertical="center"/>
    </xf>
    <xf numFmtId="0" fontId="11" fillId="0" borderId="6" applyNumberFormat="0" applyFill="0" applyAlignment="0" applyProtection="0">
      <alignment vertical="center"/>
    </xf>
    <xf numFmtId="0" fontId="20" fillId="0" borderId="9" applyNumberFormat="0" applyFill="0" applyAlignment="0" applyProtection="0">
      <alignment vertical="center"/>
    </xf>
    <xf numFmtId="0" fontId="18" fillId="15" borderId="0" applyNumberFormat="0" applyBorder="0" applyAlignment="0" applyProtection="0">
      <alignment vertical="center"/>
    </xf>
    <xf numFmtId="0" fontId="27" fillId="27" borderId="0" applyNumberFormat="0" applyBorder="0" applyAlignment="0" applyProtection="0">
      <alignment vertical="center"/>
    </xf>
    <xf numFmtId="0" fontId="12" fillId="19" borderId="0" applyNumberFormat="0" applyBorder="0" applyAlignment="0" applyProtection="0">
      <alignment vertical="center"/>
    </xf>
    <xf numFmtId="0" fontId="13" fillId="8"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Alignment="0" applyProtection="0">
      <alignment vertical="center"/>
    </xf>
    <xf numFmtId="0" fontId="13" fillId="21" borderId="0" applyNumberFormat="0" applyBorder="0" applyAlignment="0" applyProtection="0">
      <alignment vertical="center"/>
    </xf>
    <xf numFmtId="0" fontId="12" fillId="28"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13" fillId="33"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xf numFmtId="0" fontId="4"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7" fillId="0" borderId="0" xfId="0" applyFont="1" applyAlignment="1">
      <alignment horizontal="center"/>
    </xf>
    <xf numFmtId="0" fontId="7" fillId="0" borderId="0" xfId="0" applyFont="1" applyAlignment="1"/>
    <xf numFmtId="0" fontId="7" fillId="0" borderId="0" xfId="0" applyFont="1" applyAlignment="1">
      <alignment horizontal="left"/>
    </xf>
    <xf numFmtId="0" fontId="2" fillId="0" borderId="0" xfId="0" applyFont="1" applyAlignment="1">
      <alignment horizontal="left" vertical="center"/>
    </xf>
    <xf numFmtId="0" fontId="8" fillId="0" borderId="0" xfId="0" applyFont="1" applyAlignment="1">
      <alignment horizontal="center" vertical="center"/>
    </xf>
    <xf numFmtId="0" fontId="1"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R37"/>
  <sheetViews>
    <sheetView showGridLines="0" tabSelected="1" zoomScale="80" zoomScaleNormal="80" workbookViewId="0">
      <selection activeCell="AD52" sqref="AD52"/>
    </sheetView>
  </sheetViews>
  <sheetFormatPr defaultColWidth="9" defaultRowHeight="16.5"/>
  <cols>
    <col min="1" max="1" width="1.825" customWidth="1"/>
    <col min="2" max="2" width="4.75" style="1" customWidth="1"/>
    <col min="3" max="3" width="8.33333333333333" style="1" customWidth="1"/>
    <col min="4" max="4" width="7" style="1" customWidth="1"/>
    <col min="5" max="35" width="3.625" style="2" customWidth="1"/>
    <col min="36" max="43" width="4.625" style="1" customWidth="1"/>
    <col min="44" max="44" width="4.875" style="1" customWidth="1"/>
  </cols>
  <sheetData>
    <row r="1" ht="39" customHeight="1" spans="2:44">
      <c r="B1" s="3"/>
      <c r="C1" s="3"/>
      <c r="D1" s="3"/>
      <c r="E1" s="3"/>
      <c r="F1" s="3"/>
      <c r="G1" s="3"/>
      <c r="H1" s="3"/>
      <c r="I1" s="3"/>
      <c r="J1" s="3"/>
      <c r="K1" s="3"/>
      <c r="L1" s="3"/>
      <c r="M1" s="3"/>
      <c r="N1" s="3"/>
      <c r="O1" s="3"/>
      <c r="P1" s="3"/>
      <c r="Q1" s="13">
        <v>2018</v>
      </c>
      <c r="R1" s="13"/>
      <c r="S1" s="13"/>
      <c r="T1" s="13" t="s">
        <v>0</v>
      </c>
      <c r="U1" s="14">
        <v>1</v>
      </c>
      <c r="V1" s="13" t="s">
        <v>1</v>
      </c>
      <c r="W1" s="15" t="s">
        <v>2</v>
      </c>
      <c r="X1" s="15"/>
      <c r="Y1" s="15"/>
      <c r="Z1" s="15"/>
      <c r="AA1" s="15"/>
      <c r="AB1" s="15"/>
      <c r="AC1" s="15"/>
      <c r="AD1" s="3"/>
      <c r="AE1" s="3"/>
      <c r="AF1" s="3"/>
      <c r="AG1" s="3"/>
      <c r="AH1" s="3"/>
      <c r="AI1" s="3"/>
      <c r="AJ1" s="18"/>
      <c r="AK1" s="18"/>
      <c r="AL1" s="18"/>
      <c r="AM1" s="18"/>
      <c r="AN1" s="18"/>
      <c r="AO1" s="18"/>
      <c r="AP1" s="18"/>
      <c r="AQ1" s="18"/>
      <c r="AR1" s="18"/>
    </row>
    <row r="2" ht="18" spans="8:31">
      <c r="H2" s="4" t="s">
        <v>3</v>
      </c>
      <c r="I2" s="4"/>
      <c r="S2" s="16"/>
      <c r="AE2" s="17" t="s">
        <v>4</v>
      </c>
    </row>
    <row r="3" ht="18" spans="19:31">
      <c r="S3" s="16"/>
      <c r="AE3" s="4"/>
    </row>
    <row r="4" ht="15" spans="2:44">
      <c r="B4" s="5" t="s">
        <v>5</v>
      </c>
      <c r="C4" s="6" t="s">
        <v>6</v>
      </c>
      <c r="D4" s="5" t="s">
        <v>7</v>
      </c>
      <c r="E4" s="7" t="str">
        <f>CHOOSE(WEEKDAY(DATE($Q$1,$U$1,E5),1),"日","一","二","三","四","五","六")</f>
        <v>一</v>
      </c>
      <c r="F4" s="7" t="str">
        <f t="shared" ref="F4:AI4" si="0">CHOOSE(WEEKDAY(DATE($Q$1,$U$1,F5),1),"日","一","二","三","四","五","六")</f>
        <v>二</v>
      </c>
      <c r="G4" s="7" t="str">
        <f t="shared" si="0"/>
        <v>三</v>
      </c>
      <c r="H4" s="7" t="str">
        <f t="shared" si="0"/>
        <v>四</v>
      </c>
      <c r="I4" s="7" t="str">
        <f t="shared" si="0"/>
        <v>五</v>
      </c>
      <c r="J4" s="7" t="str">
        <f t="shared" si="0"/>
        <v>六</v>
      </c>
      <c r="K4" s="7" t="str">
        <f t="shared" si="0"/>
        <v>日</v>
      </c>
      <c r="L4" s="7" t="str">
        <f t="shared" si="0"/>
        <v>一</v>
      </c>
      <c r="M4" s="7" t="str">
        <f t="shared" si="0"/>
        <v>二</v>
      </c>
      <c r="N4" s="7" t="str">
        <f t="shared" si="0"/>
        <v>三</v>
      </c>
      <c r="O4" s="7" t="str">
        <f t="shared" si="0"/>
        <v>四</v>
      </c>
      <c r="P4" s="7" t="str">
        <f t="shared" si="0"/>
        <v>五</v>
      </c>
      <c r="Q4" s="7" t="str">
        <f t="shared" si="0"/>
        <v>六</v>
      </c>
      <c r="R4" s="7" t="str">
        <f t="shared" si="0"/>
        <v>日</v>
      </c>
      <c r="S4" s="7" t="str">
        <f t="shared" si="0"/>
        <v>一</v>
      </c>
      <c r="T4" s="7" t="str">
        <f t="shared" si="0"/>
        <v>二</v>
      </c>
      <c r="U4" s="7" t="str">
        <f t="shared" si="0"/>
        <v>三</v>
      </c>
      <c r="V4" s="7" t="str">
        <f t="shared" si="0"/>
        <v>四</v>
      </c>
      <c r="W4" s="7" t="str">
        <f t="shared" si="0"/>
        <v>五</v>
      </c>
      <c r="X4" s="7" t="str">
        <f t="shared" si="0"/>
        <v>六</v>
      </c>
      <c r="Y4" s="7" t="str">
        <f t="shared" si="0"/>
        <v>日</v>
      </c>
      <c r="Z4" s="7" t="str">
        <f t="shared" si="0"/>
        <v>一</v>
      </c>
      <c r="AA4" s="7" t="str">
        <f t="shared" si="0"/>
        <v>二</v>
      </c>
      <c r="AB4" s="7" t="str">
        <f t="shared" si="0"/>
        <v>三</v>
      </c>
      <c r="AC4" s="7" t="str">
        <f t="shared" si="0"/>
        <v>四</v>
      </c>
      <c r="AD4" s="7" t="str">
        <f t="shared" si="0"/>
        <v>五</v>
      </c>
      <c r="AE4" s="7" t="str">
        <f t="shared" si="0"/>
        <v>六</v>
      </c>
      <c r="AF4" s="7" t="str">
        <f t="shared" si="0"/>
        <v>日</v>
      </c>
      <c r="AG4" s="7" t="str">
        <f t="shared" si="0"/>
        <v>一</v>
      </c>
      <c r="AH4" s="7" t="str">
        <f t="shared" si="0"/>
        <v>二</v>
      </c>
      <c r="AI4" s="7" t="str">
        <f t="shared" si="0"/>
        <v>三</v>
      </c>
      <c r="AJ4" s="5" t="s">
        <v>8</v>
      </c>
      <c r="AK4" s="5" t="s">
        <v>9</v>
      </c>
      <c r="AL4" s="5" t="s">
        <v>10</v>
      </c>
      <c r="AM4" s="5" t="s">
        <v>11</v>
      </c>
      <c r="AN4" s="5" t="s">
        <v>12</v>
      </c>
      <c r="AO4" s="5" t="s">
        <v>13</v>
      </c>
      <c r="AP4" s="5" t="s">
        <v>14</v>
      </c>
      <c r="AQ4" s="5" t="s">
        <v>15</v>
      </c>
      <c r="AR4" s="5" t="s">
        <v>16</v>
      </c>
    </row>
    <row r="5" ht="19.5" customHeight="1" spans="2:44">
      <c r="B5" s="5"/>
      <c r="C5" s="6"/>
      <c r="D5" s="5" t="s">
        <v>17</v>
      </c>
      <c r="E5" s="7">
        <v>1</v>
      </c>
      <c r="F5" s="7">
        <v>2</v>
      </c>
      <c r="G5" s="7">
        <v>3</v>
      </c>
      <c r="H5" s="7">
        <v>4</v>
      </c>
      <c r="I5" s="7">
        <v>5</v>
      </c>
      <c r="J5" s="7">
        <v>6</v>
      </c>
      <c r="K5" s="7">
        <v>7</v>
      </c>
      <c r="L5" s="7">
        <v>8</v>
      </c>
      <c r="M5" s="7">
        <v>9</v>
      </c>
      <c r="N5" s="7">
        <v>10</v>
      </c>
      <c r="O5" s="7">
        <v>11</v>
      </c>
      <c r="P5" s="7">
        <v>12</v>
      </c>
      <c r="Q5" s="7">
        <v>13</v>
      </c>
      <c r="R5" s="7">
        <v>14</v>
      </c>
      <c r="S5" s="7">
        <v>15</v>
      </c>
      <c r="T5" s="7">
        <v>16</v>
      </c>
      <c r="U5" s="7">
        <v>17</v>
      </c>
      <c r="V5" s="7">
        <v>18</v>
      </c>
      <c r="W5" s="7">
        <v>19</v>
      </c>
      <c r="X5" s="7">
        <v>20</v>
      </c>
      <c r="Y5" s="7">
        <v>21</v>
      </c>
      <c r="Z5" s="7">
        <v>22</v>
      </c>
      <c r="AA5" s="7">
        <v>23</v>
      </c>
      <c r="AB5" s="7">
        <v>24</v>
      </c>
      <c r="AC5" s="7">
        <v>25</v>
      </c>
      <c r="AD5" s="7">
        <v>26</v>
      </c>
      <c r="AE5" s="7">
        <v>27</v>
      </c>
      <c r="AF5" s="7">
        <v>28</v>
      </c>
      <c r="AG5" s="7">
        <v>29</v>
      </c>
      <c r="AH5" s="7">
        <v>30</v>
      </c>
      <c r="AI5" s="7">
        <v>31</v>
      </c>
      <c r="AJ5" s="5"/>
      <c r="AK5" s="5"/>
      <c r="AL5" s="5"/>
      <c r="AM5" s="5"/>
      <c r="AN5" s="5"/>
      <c r="AO5" s="5"/>
      <c r="AP5" s="5"/>
      <c r="AQ5" s="5"/>
      <c r="AR5" s="5"/>
    </row>
    <row r="6" ht="19.5" customHeight="1" spans="2:44">
      <c r="B6" s="8">
        <v>1</v>
      </c>
      <c r="C6" s="8"/>
      <c r="D6" s="9" t="s">
        <v>18</v>
      </c>
      <c r="E6" s="10"/>
      <c r="F6" s="10" t="s">
        <v>19</v>
      </c>
      <c r="G6" s="10" t="s">
        <v>19</v>
      </c>
      <c r="H6" s="10" t="s">
        <v>20</v>
      </c>
      <c r="I6" s="10" t="s">
        <v>19</v>
      </c>
      <c r="J6" s="10"/>
      <c r="K6" s="10"/>
      <c r="L6" s="10" t="s">
        <v>19</v>
      </c>
      <c r="M6" s="10" t="s">
        <v>21</v>
      </c>
      <c r="N6" s="10" t="s">
        <v>21</v>
      </c>
      <c r="O6" s="10" t="s">
        <v>19</v>
      </c>
      <c r="P6" s="10"/>
      <c r="Q6" s="10"/>
      <c r="R6" s="10"/>
      <c r="S6" s="10"/>
      <c r="T6" s="10"/>
      <c r="U6" s="10"/>
      <c r="V6" s="10"/>
      <c r="W6" s="10"/>
      <c r="X6" s="10"/>
      <c r="Y6" s="10"/>
      <c r="Z6" s="10"/>
      <c r="AA6" s="10"/>
      <c r="AB6" s="10"/>
      <c r="AC6" s="10"/>
      <c r="AD6" s="10"/>
      <c r="AE6" s="10"/>
      <c r="AF6" s="10"/>
      <c r="AG6" s="10"/>
      <c r="AH6" s="10"/>
      <c r="AI6" s="10"/>
      <c r="AJ6" s="8">
        <f>COUNTIF(E6:AI7,"√")</f>
        <v>5</v>
      </c>
      <c r="AK6" s="8">
        <f>COUNTIF(E6:AI7,"事")</f>
        <v>1</v>
      </c>
      <c r="AL6" s="8">
        <f>COUNTIF(E6:AI7,"病")</f>
        <v>2</v>
      </c>
      <c r="AM6" s="8">
        <f>COUNTIF(E6:AI7,"加")</f>
        <v>0</v>
      </c>
      <c r="AN6" s="8">
        <f>COUNTIF(E6:AI7,"婚")</f>
        <v>0</v>
      </c>
      <c r="AO6" s="8">
        <f>COUNTIF(E6:AI7,"产")</f>
        <v>0</v>
      </c>
      <c r="AP6" s="8">
        <f>COUNTIF(E6:AI7,"丧")</f>
        <v>0</v>
      </c>
      <c r="AQ6" s="8">
        <f>COUNTIF(E6:AI7,"年")</f>
        <v>0</v>
      </c>
      <c r="AR6" s="8">
        <f>COUNTIF(E6:AI7,"旷")</f>
        <v>0</v>
      </c>
    </row>
    <row r="7" ht="19.5" customHeight="1" spans="2:44">
      <c r="B7" s="8"/>
      <c r="C7" s="8"/>
      <c r="D7" s="11" t="s">
        <v>22</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8"/>
      <c r="AK7" s="8"/>
      <c r="AL7" s="8"/>
      <c r="AM7" s="8"/>
      <c r="AN7" s="8"/>
      <c r="AO7" s="8"/>
      <c r="AP7" s="8"/>
      <c r="AQ7" s="8"/>
      <c r="AR7" s="8"/>
    </row>
    <row r="8" ht="19.5" customHeight="1" spans="2:44">
      <c r="B8" s="8">
        <v>2</v>
      </c>
      <c r="C8" s="8"/>
      <c r="D8" s="9" t="s">
        <v>18</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8">
        <f>COUNTIF(E8:AI9,"√")</f>
        <v>0</v>
      </c>
      <c r="AK8" s="8">
        <f>COUNTIF(E8:AI9,"事")</f>
        <v>0</v>
      </c>
      <c r="AL8" s="8">
        <f>COUNTIF(E8:AI9,"病")</f>
        <v>0</v>
      </c>
      <c r="AM8" s="8">
        <f>COUNTIF(E8:AI9,"加")</f>
        <v>0</v>
      </c>
      <c r="AN8" s="8">
        <f>COUNTIF(E8:AI9,"婚")</f>
        <v>0</v>
      </c>
      <c r="AO8" s="8">
        <f>COUNTIF(E8:AI9,"产")</f>
        <v>0</v>
      </c>
      <c r="AP8" s="8">
        <f>COUNTIF(E8:AI9,"丧")</f>
        <v>0</v>
      </c>
      <c r="AQ8" s="8">
        <f>COUNTIF(E8:AI9,"年")</f>
        <v>0</v>
      </c>
      <c r="AR8" s="8">
        <f>COUNTIF(E8:AI9,"旷")</f>
        <v>0</v>
      </c>
    </row>
    <row r="9" ht="19.5" customHeight="1" spans="2:44">
      <c r="B9" s="8"/>
      <c r="C9" s="8"/>
      <c r="D9" s="11" t="s">
        <v>22</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8"/>
      <c r="AK9" s="8"/>
      <c r="AL9" s="8"/>
      <c r="AM9" s="8"/>
      <c r="AN9" s="8"/>
      <c r="AO9" s="8"/>
      <c r="AP9" s="8"/>
      <c r="AQ9" s="8"/>
      <c r="AR9" s="8"/>
    </row>
    <row r="10" ht="19.5" customHeight="1" spans="2:44">
      <c r="B10" s="8">
        <v>3</v>
      </c>
      <c r="C10" s="8"/>
      <c r="D10" s="9" t="s">
        <v>18</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8">
        <f>COUNTIF(E10:AI11,"√")</f>
        <v>0</v>
      </c>
      <c r="AK10" s="8">
        <f>COUNTIF(E10:AI11,"事")</f>
        <v>0</v>
      </c>
      <c r="AL10" s="8">
        <f>COUNTIF(E10:AI11,"病")</f>
        <v>0</v>
      </c>
      <c r="AM10" s="8">
        <f>COUNTIF(E10:AI11,"加")</f>
        <v>0</v>
      </c>
      <c r="AN10" s="8">
        <f>COUNTIF(E10:AI11,"婚")</f>
        <v>0</v>
      </c>
      <c r="AO10" s="8">
        <f>COUNTIF(E10:AI11,"产")</f>
        <v>0</v>
      </c>
      <c r="AP10" s="8">
        <f>COUNTIF(E10:AI11,"丧")</f>
        <v>0</v>
      </c>
      <c r="AQ10" s="8">
        <f>COUNTIF(E10:AI11,"年")</f>
        <v>0</v>
      </c>
      <c r="AR10" s="8">
        <f>COUNTIF(E10:AI11,"旷")</f>
        <v>0</v>
      </c>
    </row>
    <row r="11" ht="19.5" customHeight="1" spans="2:44">
      <c r="B11" s="8"/>
      <c r="C11" s="8"/>
      <c r="D11" s="11" t="s">
        <v>22</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8"/>
      <c r="AK11" s="8"/>
      <c r="AL11" s="8"/>
      <c r="AM11" s="8"/>
      <c r="AN11" s="8"/>
      <c r="AO11" s="8"/>
      <c r="AP11" s="8"/>
      <c r="AQ11" s="8"/>
      <c r="AR11" s="8"/>
    </row>
    <row r="12" ht="19.5" customHeight="1" spans="2:44">
      <c r="B12" s="8">
        <v>4</v>
      </c>
      <c r="C12" s="8"/>
      <c r="D12" s="9" t="s">
        <v>18</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8">
        <f>COUNTIF(E12:AI13,"√")</f>
        <v>0</v>
      </c>
      <c r="AK12" s="8">
        <f>COUNTIF(E12:AI13,"事")</f>
        <v>0</v>
      </c>
      <c r="AL12" s="8">
        <f>COUNTIF(E12:AI13,"病")</f>
        <v>0</v>
      </c>
      <c r="AM12" s="8">
        <f>COUNTIF(E12:AI13,"加")</f>
        <v>0</v>
      </c>
      <c r="AN12" s="8">
        <f>COUNTIF(E12:AI13,"婚")</f>
        <v>0</v>
      </c>
      <c r="AO12" s="8">
        <f>COUNTIF(E12:AI13,"产")</f>
        <v>0</v>
      </c>
      <c r="AP12" s="8">
        <f>COUNTIF(E12:AI13,"丧")</f>
        <v>0</v>
      </c>
      <c r="AQ12" s="8">
        <f>COUNTIF(E12:AI13,"年")</f>
        <v>0</v>
      </c>
      <c r="AR12" s="8">
        <f>COUNTIF(E12:AI13,"旷")</f>
        <v>0</v>
      </c>
    </row>
    <row r="13" ht="19.5" customHeight="1" spans="2:44">
      <c r="B13" s="8"/>
      <c r="C13" s="8"/>
      <c r="D13" s="11" t="s">
        <v>22</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8"/>
      <c r="AK13" s="8"/>
      <c r="AL13" s="8"/>
      <c r="AM13" s="8"/>
      <c r="AN13" s="8"/>
      <c r="AO13" s="8"/>
      <c r="AP13" s="8"/>
      <c r="AQ13" s="8"/>
      <c r="AR13" s="8"/>
    </row>
    <row r="14" ht="19.5" customHeight="1" spans="2:44">
      <c r="B14" s="8">
        <v>5</v>
      </c>
      <c r="C14" s="8"/>
      <c r="D14" s="9" t="s">
        <v>18</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8">
        <f>COUNTIF(E14:AI15,"√")</f>
        <v>0</v>
      </c>
      <c r="AK14" s="8">
        <f>COUNTIF(E14:AI15,"事")</f>
        <v>0</v>
      </c>
      <c r="AL14" s="8">
        <f>COUNTIF(E14:AI15,"病")</f>
        <v>0</v>
      </c>
      <c r="AM14" s="8">
        <f>COUNTIF(E14:AI15,"加")</f>
        <v>0</v>
      </c>
      <c r="AN14" s="8">
        <f>COUNTIF(E14:AI15,"婚")</f>
        <v>0</v>
      </c>
      <c r="AO14" s="8">
        <f>COUNTIF(E14:AI15,"产")</f>
        <v>0</v>
      </c>
      <c r="AP14" s="8">
        <f>COUNTIF(E14:AI15,"丧")</f>
        <v>0</v>
      </c>
      <c r="AQ14" s="8">
        <f>COUNTIF(E14:AI15,"年")</f>
        <v>0</v>
      </c>
      <c r="AR14" s="8">
        <f>COUNTIF(E14:AI15,"旷")</f>
        <v>0</v>
      </c>
    </row>
    <row r="15" ht="19.5" customHeight="1" spans="2:44">
      <c r="B15" s="8"/>
      <c r="C15" s="8"/>
      <c r="D15" s="11" t="s">
        <v>22</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8"/>
      <c r="AK15" s="8"/>
      <c r="AL15" s="8"/>
      <c r="AM15" s="8"/>
      <c r="AN15" s="8"/>
      <c r="AO15" s="8"/>
      <c r="AP15" s="8"/>
      <c r="AQ15" s="8"/>
      <c r="AR15" s="8"/>
    </row>
    <row r="16" ht="19.5" customHeight="1" spans="2:44">
      <c r="B16" s="8">
        <v>6</v>
      </c>
      <c r="C16" s="8"/>
      <c r="D16" s="9" t="s">
        <v>18</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8">
        <f>COUNTIF(E16:AI17,"√")</f>
        <v>0</v>
      </c>
      <c r="AK16" s="8">
        <f>COUNTIF(E16:AI17,"事")</f>
        <v>0</v>
      </c>
      <c r="AL16" s="8">
        <f>COUNTIF(E16:AI17,"病")</f>
        <v>0</v>
      </c>
      <c r="AM16" s="8">
        <f>COUNTIF(E16:AI17,"加")</f>
        <v>0</v>
      </c>
      <c r="AN16" s="8">
        <f>COUNTIF(E16:AI17,"婚")</f>
        <v>0</v>
      </c>
      <c r="AO16" s="8">
        <f>COUNTIF(E16:AI17,"产")</f>
        <v>0</v>
      </c>
      <c r="AP16" s="8">
        <f>COUNTIF(E16:AI17,"丧")</f>
        <v>0</v>
      </c>
      <c r="AQ16" s="8">
        <f>COUNTIF(E16:AI17,"年")</f>
        <v>0</v>
      </c>
      <c r="AR16" s="8">
        <f>COUNTIF(E16:AI17,"旷")</f>
        <v>0</v>
      </c>
    </row>
    <row r="17" ht="19.5" customHeight="1" spans="2:44">
      <c r="B17" s="8"/>
      <c r="C17" s="8"/>
      <c r="D17" s="11" t="s">
        <v>22</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8"/>
      <c r="AK17" s="8"/>
      <c r="AL17" s="8"/>
      <c r="AM17" s="8"/>
      <c r="AN17" s="8"/>
      <c r="AO17" s="8"/>
      <c r="AP17" s="8"/>
      <c r="AQ17" s="8"/>
      <c r="AR17" s="8"/>
    </row>
    <row r="18" ht="19.5" customHeight="1" spans="2:44">
      <c r="B18" s="8">
        <v>7</v>
      </c>
      <c r="C18" s="8"/>
      <c r="D18" s="9" t="s">
        <v>18</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8">
        <f>COUNTIF(E18:AI19,"√")</f>
        <v>0</v>
      </c>
      <c r="AK18" s="8">
        <f>COUNTIF(E18:AI19,"事")</f>
        <v>0</v>
      </c>
      <c r="AL18" s="8">
        <f>COUNTIF(E18:AI19,"病")</f>
        <v>0</v>
      </c>
      <c r="AM18" s="8">
        <f>COUNTIF(E18:AI19,"加")</f>
        <v>0</v>
      </c>
      <c r="AN18" s="8">
        <f>COUNTIF(E18:AI19,"婚")</f>
        <v>0</v>
      </c>
      <c r="AO18" s="8">
        <f>COUNTIF(E18:AI19,"产")</f>
        <v>0</v>
      </c>
      <c r="AP18" s="8">
        <f>COUNTIF(E18:AI19,"丧")</f>
        <v>0</v>
      </c>
      <c r="AQ18" s="8">
        <f>COUNTIF(E18:AI19,"年")</f>
        <v>0</v>
      </c>
      <c r="AR18" s="8">
        <f>COUNTIF(E18:AI19,"旷")</f>
        <v>0</v>
      </c>
    </row>
    <row r="19" ht="19.5" customHeight="1" spans="2:44">
      <c r="B19" s="8"/>
      <c r="C19" s="8"/>
      <c r="D19" s="11" t="s">
        <v>22</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8"/>
      <c r="AK19" s="8"/>
      <c r="AL19" s="8"/>
      <c r="AM19" s="8"/>
      <c r="AN19" s="8"/>
      <c r="AO19" s="8"/>
      <c r="AP19" s="8"/>
      <c r="AQ19" s="8"/>
      <c r="AR19" s="8"/>
    </row>
    <row r="20" ht="19.5" customHeight="1" spans="2:44">
      <c r="B20" s="8">
        <v>8</v>
      </c>
      <c r="C20" s="8"/>
      <c r="D20" s="9" t="s">
        <v>18</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8">
        <f>COUNTIF(E20:AI21,"√")</f>
        <v>0</v>
      </c>
      <c r="AK20" s="8">
        <f>COUNTIF(E20:AI21,"事")</f>
        <v>0</v>
      </c>
      <c r="AL20" s="8">
        <f>COUNTIF(E20:AI21,"病")</f>
        <v>0</v>
      </c>
      <c r="AM20" s="8">
        <f>COUNTIF(E20:AI21,"加")</f>
        <v>0</v>
      </c>
      <c r="AN20" s="8">
        <f>COUNTIF(E20:AI21,"婚")</f>
        <v>0</v>
      </c>
      <c r="AO20" s="8">
        <f>COUNTIF(E20:AI21,"产")</f>
        <v>0</v>
      </c>
      <c r="AP20" s="8">
        <f>COUNTIF(E20:AI21,"丧")</f>
        <v>0</v>
      </c>
      <c r="AQ20" s="8">
        <f>COUNTIF(E20:AI21,"年")</f>
        <v>0</v>
      </c>
      <c r="AR20" s="8">
        <f>COUNTIF(E20:AI21,"旷")</f>
        <v>0</v>
      </c>
    </row>
    <row r="21" ht="19.5" customHeight="1" spans="2:44">
      <c r="B21" s="8"/>
      <c r="C21" s="8"/>
      <c r="D21" s="11" t="s">
        <v>22</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8"/>
      <c r="AK21" s="8"/>
      <c r="AL21" s="8"/>
      <c r="AM21" s="8"/>
      <c r="AN21" s="8"/>
      <c r="AO21" s="8"/>
      <c r="AP21" s="8"/>
      <c r="AQ21" s="8"/>
      <c r="AR21" s="8"/>
    </row>
    <row r="22" ht="19.5" customHeight="1" spans="2:44">
      <c r="B22" s="8">
        <v>9</v>
      </c>
      <c r="C22" s="8"/>
      <c r="D22" s="9" t="s">
        <v>18</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8">
        <f>COUNTIF(E22:AI23,"√")</f>
        <v>0</v>
      </c>
      <c r="AK22" s="8">
        <f>COUNTIF(E22:AI23,"事")</f>
        <v>0</v>
      </c>
      <c r="AL22" s="8">
        <f>COUNTIF(E22:AI23,"病")</f>
        <v>0</v>
      </c>
      <c r="AM22" s="8">
        <f>COUNTIF(E22:AI23,"加")</f>
        <v>0</v>
      </c>
      <c r="AN22" s="8">
        <f>COUNTIF(E22:AI23,"婚")</f>
        <v>0</v>
      </c>
      <c r="AO22" s="8">
        <f>COUNTIF(E22:AI23,"产")</f>
        <v>0</v>
      </c>
      <c r="AP22" s="8">
        <f>COUNTIF(E22:AI23,"丧")</f>
        <v>0</v>
      </c>
      <c r="AQ22" s="8">
        <f>COUNTIF(E22:AI23,"年")</f>
        <v>0</v>
      </c>
      <c r="AR22" s="8">
        <f>COUNTIF(E22:AI23,"旷")</f>
        <v>0</v>
      </c>
    </row>
    <row r="23" ht="19.5" customHeight="1" spans="2:44">
      <c r="B23" s="8"/>
      <c r="C23" s="8"/>
      <c r="D23" s="11" t="s">
        <v>22</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8"/>
      <c r="AK23" s="8"/>
      <c r="AL23" s="8"/>
      <c r="AM23" s="8"/>
      <c r="AN23" s="8"/>
      <c r="AO23" s="8"/>
      <c r="AP23" s="8"/>
      <c r="AQ23" s="8"/>
      <c r="AR23" s="8"/>
    </row>
    <row r="24" ht="19.5" customHeight="1" spans="2:44">
      <c r="B24" s="8">
        <v>10</v>
      </c>
      <c r="C24" s="8"/>
      <c r="D24" s="9" t="s">
        <v>18</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8">
        <f t="shared" ref="AJ24:AJ28" si="1">COUNTIF(E24:AI25,"√")</f>
        <v>0</v>
      </c>
      <c r="AK24" s="8">
        <f t="shared" ref="AK24:AK28" si="2">COUNTIF(E24:AI25,"事")</f>
        <v>0</v>
      </c>
      <c r="AL24" s="8">
        <f t="shared" ref="AL24:AL28" si="3">COUNTIF(E24:AI25,"病")</f>
        <v>0</v>
      </c>
      <c r="AM24" s="8">
        <f t="shared" ref="AM24:AM28" si="4">COUNTIF(E24:AI25,"加")</f>
        <v>0</v>
      </c>
      <c r="AN24" s="8">
        <f t="shared" ref="AN24:AN28" si="5">COUNTIF(E24:AI25,"婚")</f>
        <v>0</v>
      </c>
      <c r="AO24" s="8">
        <f t="shared" ref="AO24:AO28" si="6">COUNTIF(E24:AI25,"产")</f>
        <v>0</v>
      </c>
      <c r="AP24" s="8">
        <f t="shared" ref="AP24:AP28" si="7">COUNTIF(E24:AI25,"丧")</f>
        <v>0</v>
      </c>
      <c r="AQ24" s="8">
        <f t="shared" ref="AQ24:AQ28" si="8">COUNTIF(E24:AI25,"年")</f>
        <v>0</v>
      </c>
      <c r="AR24" s="8">
        <f t="shared" ref="AR24:AR28" si="9">COUNTIF(E24:AI25,"旷")</f>
        <v>0</v>
      </c>
    </row>
    <row r="25" ht="19.5" customHeight="1" spans="2:44">
      <c r="B25" s="8"/>
      <c r="C25" s="8"/>
      <c r="D25" s="11" t="s">
        <v>22</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8"/>
      <c r="AK25" s="8"/>
      <c r="AL25" s="8"/>
      <c r="AM25" s="8"/>
      <c r="AN25" s="8"/>
      <c r="AO25" s="8"/>
      <c r="AP25" s="8"/>
      <c r="AQ25" s="8"/>
      <c r="AR25" s="8"/>
    </row>
    <row r="26" ht="19.5" customHeight="1" spans="2:44">
      <c r="B26" s="8">
        <v>11</v>
      </c>
      <c r="C26" s="8"/>
      <c r="D26" s="9" t="s">
        <v>18</v>
      </c>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8">
        <f t="shared" si="1"/>
        <v>0</v>
      </c>
      <c r="AK26" s="8">
        <f t="shared" si="2"/>
        <v>0</v>
      </c>
      <c r="AL26" s="8">
        <f t="shared" si="3"/>
        <v>0</v>
      </c>
      <c r="AM26" s="8">
        <f t="shared" si="4"/>
        <v>0</v>
      </c>
      <c r="AN26" s="8">
        <f t="shared" si="5"/>
        <v>0</v>
      </c>
      <c r="AO26" s="8">
        <f t="shared" si="6"/>
        <v>0</v>
      </c>
      <c r="AP26" s="8">
        <f t="shared" si="7"/>
        <v>0</v>
      </c>
      <c r="AQ26" s="8">
        <f t="shared" si="8"/>
        <v>0</v>
      </c>
      <c r="AR26" s="8">
        <f t="shared" si="9"/>
        <v>0</v>
      </c>
    </row>
    <row r="27" ht="19.5" customHeight="1" spans="2:44">
      <c r="B27" s="8"/>
      <c r="C27" s="8"/>
      <c r="D27" s="11" t="s">
        <v>22</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8"/>
      <c r="AK27" s="8"/>
      <c r="AL27" s="8"/>
      <c r="AM27" s="8"/>
      <c r="AN27" s="8"/>
      <c r="AO27" s="8"/>
      <c r="AP27" s="8"/>
      <c r="AQ27" s="8"/>
      <c r="AR27" s="8"/>
    </row>
    <row r="28" ht="19.5" customHeight="1" spans="2:44">
      <c r="B28" s="8">
        <v>12</v>
      </c>
      <c r="C28" s="8"/>
      <c r="D28" s="9" t="s">
        <v>18</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8">
        <f t="shared" si="1"/>
        <v>0</v>
      </c>
      <c r="AK28" s="8">
        <f t="shared" si="2"/>
        <v>0</v>
      </c>
      <c r="AL28" s="8">
        <f t="shared" si="3"/>
        <v>0</v>
      </c>
      <c r="AM28" s="8">
        <f t="shared" si="4"/>
        <v>0</v>
      </c>
      <c r="AN28" s="8">
        <f t="shared" si="5"/>
        <v>0</v>
      </c>
      <c r="AO28" s="8">
        <f t="shared" si="6"/>
        <v>0</v>
      </c>
      <c r="AP28" s="8">
        <f t="shared" si="7"/>
        <v>0</v>
      </c>
      <c r="AQ28" s="8">
        <f t="shared" si="8"/>
        <v>0</v>
      </c>
      <c r="AR28" s="8">
        <f t="shared" si="9"/>
        <v>0</v>
      </c>
    </row>
    <row r="29" ht="19.5" customHeight="1" spans="2:44">
      <c r="B29" s="8"/>
      <c r="C29" s="8"/>
      <c r="D29" s="11" t="s">
        <v>22</v>
      </c>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8"/>
      <c r="AK29" s="8"/>
      <c r="AL29" s="8"/>
      <c r="AM29" s="8"/>
      <c r="AN29" s="8"/>
      <c r="AO29" s="8"/>
      <c r="AP29" s="8"/>
      <c r="AQ29" s="8"/>
      <c r="AR29" s="8"/>
    </row>
    <row r="30" ht="19.5" customHeight="1" spans="2:44">
      <c r="B30" s="8">
        <v>13</v>
      </c>
      <c r="C30" s="8"/>
      <c r="D30" s="9" t="s">
        <v>18</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8">
        <f t="shared" ref="AJ30:AJ34" si="10">COUNTIF(E30:AI31,"√")</f>
        <v>0</v>
      </c>
      <c r="AK30" s="8">
        <f t="shared" ref="AK30:AK34" si="11">COUNTIF(E30:AI31,"事")</f>
        <v>0</v>
      </c>
      <c r="AL30" s="8">
        <f t="shared" ref="AL30:AL34" si="12">COUNTIF(E30:AI31,"病")</f>
        <v>0</v>
      </c>
      <c r="AM30" s="8">
        <f t="shared" ref="AM30:AM34" si="13">COUNTIF(E30:AI31,"加")</f>
        <v>0</v>
      </c>
      <c r="AN30" s="8">
        <f t="shared" ref="AN30:AN34" si="14">COUNTIF(E30:AI31,"婚")</f>
        <v>0</v>
      </c>
      <c r="AO30" s="8">
        <f t="shared" ref="AO30:AO34" si="15">COUNTIF(E30:AI31,"产")</f>
        <v>0</v>
      </c>
      <c r="AP30" s="8">
        <f t="shared" ref="AP30:AP34" si="16">COUNTIF(E30:AI31,"丧")</f>
        <v>0</v>
      </c>
      <c r="AQ30" s="8">
        <f t="shared" ref="AQ30:AQ34" si="17">COUNTIF(E30:AI31,"年")</f>
        <v>0</v>
      </c>
      <c r="AR30" s="8">
        <f t="shared" ref="AR30:AR34" si="18">COUNTIF(E30:AI31,"旷")</f>
        <v>0</v>
      </c>
    </row>
    <row r="31" ht="19.5" customHeight="1" spans="2:44">
      <c r="B31" s="8"/>
      <c r="C31" s="8"/>
      <c r="D31" s="11" t="s">
        <v>22</v>
      </c>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8"/>
      <c r="AK31" s="8"/>
      <c r="AL31" s="8"/>
      <c r="AM31" s="8"/>
      <c r="AN31" s="8"/>
      <c r="AO31" s="8"/>
      <c r="AP31" s="8"/>
      <c r="AQ31" s="8"/>
      <c r="AR31" s="8"/>
    </row>
    <row r="32" ht="19.5" customHeight="1" spans="2:44">
      <c r="B32" s="8">
        <v>14</v>
      </c>
      <c r="C32" s="8"/>
      <c r="D32" s="9" t="s">
        <v>18</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8">
        <f t="shared" si="10"/>
        <v>0</v>
      </c>
      <c r="AK32" s="8">
        <f t="shared" si="11"/>
        <v>0</v>
      </c>
      <c r="AL32" s="8">
        <f t="shared" si="12"/>
        <v>0</v>
      </c>
      <c r="AM32" s="8">
        <f t="shared" si="13"/>
        <v>0</v>
      </c>
      <c r="AN32" s="8">
        <f t="shared" si="14"/>
        <v>0</v>
      </c>
      <c r="AO32" s="8">
        <f t="shared" si="15"/>
        <v>0</v>
      </c>
      <c r="AP32" s="8">
        <f t="shared" si="16"/>
        <v>0</v>
      </c>
      <c r="AQ32" s="8">
        <f t="shared" si="17"/>
        <v>0</v>
      </c>
      <c r="AR32" s="8">
        <f t="shared" si="18"/>
        <v>0</v>
      </c>
    </row>
    <row r="33" ht="19.5" customHeight="1" spans="2:44">
      <c r="B33" s="8"/>
      <c r="C33" s="8"/>
      <c r="D33" s="11" t="s">
        <v>22</v>
      </c>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8"/>
      <c r="AK33" s="8"/>
      <c r="AL33" s="8"/>
      <c r="AM33" s="8"/>
      <c r="AN33" s="8"/>
      <c r="AO33" s="8"/>
      <c r="AP33" s="8"/>
      <c r="AQ33" s="8"/>
      <c r="AR33" s="8"/>
    </row>
    <row r="34" ht="19.5" customHeight="1" spans="2:44">
      <c r="B34" s="8">
        <v>15</v>
      </c>
      <c r="C34" s="8"/>
      <c r="D34" s="9" t="s">
        <v>18</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8">
        <f t="shared" si="10"/>
        <v>0</v>
      </c>
      <c r="AK34" s="8">
        <f t="shared" si="11"/>
        <v>0</v>
      </c>
      <c r="AL34" s="8">
        <f t="shared" si="12"/>
        <v>0</v>
      </c>
      <c r="AM34" s="8">
        <f t="shared" si="13"/>
        <v>0</v>
      </c>
      <c r="AN34" s="8">
        <f t="shared" si="14"/>
        <v>0</v>
      </c>
      <c r="AO34" s="8">
        <f t="shared" si="15"/>
        <v>0</v>
      </c>
      <c r="AP34" s="8">
        <f t="shared" si="16"/>
        <v>0</v>
      </c>
      <c r="AQ34" s="8">
        <f t="shared" si="17"/>
        <v>0</v>
      </c>
      <c r="AR34" s="8">
        <f t="shared" si="18"/>
        <v>0</v>
      </c>
    </row>
    <row r="35" ht="19.5" customHeight="1" spans="2:44">
      <c r="B35" s="8"/>
      <c r="C35" s="8"/>
      <c r="D35" s="11" t="s">
        <v>22</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8"/>
      <c r="AK35" s="8"/>
      <c r="AL35" s="8"/>
      <c r="AM35" s="8"/>
      <c r="AN35" s="8"/>
      <c r="AO35" s="8"/>
      <c r="AP35" s="8"/>
      <c r="AQ35" s="8"/>
      <c r="AR35" s="8"/>
    </row>
    <row r="36" spans="5:3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5:35">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sheetData>
  <mergeCells count="180">
    <mergeCell ref="Q1:S1"/>
    <mergeCell ref="W1:AC1"/>
    <mergeCell ref="J2:L2"/>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AJ4:AJ5"/>
    <mergeCell ref="AJ6:AJ7"/>
    <mergeCell ref="AJ8:AJ9"/>
    <mergeCell ref="AJ10:AJ11"/>
    <mergeCell ref="AJ12:AJ13"/>
    <mergeCell ref="AJ14:AJ15"/>
    <mergeCell ref="AJ16:AJ17"/>
    <mergeCell ref="AJ18:AJ19"/>
    <mergeCell ref="AJ20:AJ21"/>
    <mergeCell ref="AJ22:AJ23"/>
    <mergeCell ref="AJ24:AJ25"/>
    <mergeCell ref="AJ26:AJ27"/>
    <mergeCell ref="AJ28:AJ29"/>
    <mergeCell ref="AJ30:AJ31"/>
    <mergeCell ref="AJ32:AJ33"/>
    <mergeCell ref="AJ34:AJ35"/>
    <mergeCell ref="AK4:AK5"/>
    <mergeCell ref="AK6:AK7"/>
    <mergeCell ref="AK8:AK9"/>
    <mergeCell ref="AK10:AK11"/>
    <mergeCell ref="AK12:AK13"/>
    <mergeCell ref="AK14:AK15"/>
    <mergeCell ref="AK16:AK17"/>
    <mergeCell ref="AK18:AK19"/>
    <mergeCell ref="AK20:AK21"/>
    <mergeCell ref="AK22:AK23"/>
    <mergeCell ref="AK24:AK25"/>
    <mergeCell ref="AK26:AK27"/>
    <mergeCell ref="AK28:AK29"/>
    <mergeCell ref="AK30:AK31"/>
    <mergeCell ref="AK32:AK33"/>
    <mergeCell ref="AK34:AK35"/>
    <mergeCell ref="AL4:AL5"/>
    <mergeCell ref="AL6:AL7"/>
    <mergeCell ref="AL8:AL9"/>
    <mergeCell ref="AL10:AL11"/>
    <mergeCell ref="AL12:AL13"/>
    <mergeCell ref="AL14:AL15"/>
    <mergeCell ref="AL16:AL17"/>
    <mergeCell ref="AL18:AL19"/>
    <mergeCell ref="AL20:AL21"/>
    <mergeCell ref="AL22:AL23"/>
    <mergeCell ref="AL24:AL25"/>
    <mergeCell ref="AL26:AL27"/>
    <mergeCell ref="AL28:AL29"/>
    <mergeCell ref="AL30:AL31"/>
    <mergeCell ref="AL32:AL33"/>
    <mergeCell ref="AL34:AL35"/>
    <mergeCell ref="AM4:AM5"/>
    <mergeCell ref="AM6:AM7"/>
    <mergeCell ref="AM8:AM9"/>
    <mergeCell ref="AM10:AM11"/>
    <mergeCell ref="AM12:AM13"/>
    <mergeCell ref="AM14:AM15"/>
    <mergeCell ref="AM16:AM17"/>
    <mergeCell ref="AM18:AM19"/>
    <mergeCell ref="AM20:AM21"/>
    <mergeCell ref="AM22:AM23"/>
    <mergeCell ref="AM24:AM25"/>
    <mergeCell ref="AM26:AM27"/>
    <mergeCell ref="AM28:AM29"/>
    <mergeCell ref="AM30:AM31"/>
    <mergeCell ref="AM32:AM33"/>
    <mergeCell ref="AM34:AM35"/>
    <mergeCell ref="AN4:AN5"/>
    <mergeCell ref="AN6:AN7"/>
    <mergeCell ref="AN8:AN9"/>
    <mergeCell ref="AN10:AN11"/>
    <mergeCell ref="AN12:AN13"/>
    <mergeCell ref="AN14:AN15"/>
    <mergeCell ref="AN16:AN17"/>
    <mergeCell ref="AN18:AN19"/>
    <mergeCell ref="AN20:AN21"/>
    <mergeCell ref="AN22:AN23"/>
    <mergeCell ref="AN24:AN25"/>
    <mergeCell ref="AN26:AN27"/>
    <mergeCell ref="AN28:AN29"/>
    <mergeCell ref="AN30:AN31"/>
    <mergeCell ref="AN32:AN33"/>
    <mergeCell ref="AN34:AN35"/>
    <mergeCell ref="AO4:AO5"/>
    <mergeCell ref="AO6:AO7"/>
    <mergeCell ref="AO8:AO9"/>
    <mergeCell ref="AO10:AO11"/>
    <mergeCell ref="AO12:AO13"/>
    <mergeCell ref="AO14:AO15"/>
    <mergeCell ref="AO16:AO17"/>
    <mergeCell ref="AO18:AO19"/>
    <mergeCell ref="AO20:AO21"/>
    <mergeCell ref="AO22:AO23"/>
    <mergeCell ref="AO24:AO25"/>
    <mergeCell ref="AO26:AO27"/>
    <mergeCell ref="AO28:AO29"/>
    <mergeCell ref="AO30:AO31"/>
    <mergeCell ref="AO32:AO33"/>
    <mergeCell ref="AO34:AO35"/>
    <mergeCell ref="AP4:AP5"/>
    <mergeCell ref="AP6:AP7"/>
    <mergeCell ref="AP8:AP9"/>
    <mergeCell ref="AP10:AP11"/>
    <mergeCell ref="AP12:AP13"/>
    <mergeCell ref="AP14:AP15"/>
    <mergeCell ref="AP16:AP17"/>
    <mergeCell ref="AP18:AP19"/>
    <mergeCell ref="AP20:AP21"/>
    <mergeCell ref="AP22:AP23"/>
    <mergeCell ref="AP24:AP25"/>
    <mergeCell ref="AP26:AP27"/>
    <mergeCell ref="AP28:AP29"/>
    <mergeCell ref="AP30:AP31"/>
    <mergeCell ref="AP32:AP33"/>
    <mergeCell ref="AP34:AP35"/>
    <mergeCell ref="AQ4:AQ5"/>
    <mergeCell ref="AQ6:AQ7"/>
    <mergeCell ref="AQ8:AQ9"/>
    <mergeCell ref="AQ10:AQ11"/>
    <mergeCell ref="AQ12:AQ13"/>
    <mergeCell ref="AQ14:AQ15"/>
    <mergeCell ref="AQ16:AQ17"/>
    <mergeCell ref="AQ18:AQ19"/>
    <mergeCell ref="AQ20:AQ21"/>
    <mergeCell ref="AQ22:AQ23"/>
    <mergeCell ref="AQ24:AQ25"/>
    <mergeCell ref="AQ26:AQ27"/>
    <mergeCell ref="AQ28:AQ29"/>
    <mergeCell ref="AQ30:AQ31"/>
    <mergeCell ref="AQ32:AQ33"/>
    <mergeCell ref="AQ34:AQ35"/>
    <mergeCell ref="AR4:AR5"/>
    <mergeCell ref="AR6:AR7"/>
    <mergeCell ref="AR8:AR9"/>
    <mergeCell ref="AR10:AR11"/>
    <mergeCell ref="AR12:AR13"/>
    <mergeCell ref="AR14:AR15"/>
    <mergeCell ref="AR16:AR17"/>
    <mergeCell ref="AR18:AR19"/>
    <mergeCell ref="AR20:AR21"/>
    <mergeCell ref="AR22:AR23"/>
    <mergeCell ref="AR24:AR25"/>
    <mergeCell ref="AR26:AR27"/>
    <mergeCell ref="AR28:AR29"/>
    <mergeCell ref="AR30:AR31"/>
    <mergeCell ref="AR32:AR33"/>
    <mergeCell ref="AR34:AR35"/>
    <mergeCell ref="B36:AR37"/>
  </mergeCells>
  <dataValidations count="4">
    <dataValidation type="list" allowBlank="1" showInputMessage="1" showErrorMessage="1" sqref="Q1:S1">
      <formula1>"2017,2018,2019,2020,2021,2022,2023,2024,2025"</formula1>
    </dataValidation>
    <dataValidation type="list" allowBlank="1" showInputMessage="1" showErrorMessage="1" sqref="U1">
      <formula1>"1,2,3,4,5,6,7,8,9,10,11,12"</formula1>
    </dataValidation>
    <dataValidation type="list" allowBlank="1" showInputMessage="1" showErrorMessage="1" sqref="E5:M5 N5 O5:AI5 N36:N1048576 O36:AI1048576 E36:M1048576">
      <formula1>"出勤,事假,病假,加班,婚假,产假,丧假,年假,旷工"</formula1>
    </dataValidation>
    <dataValidation type="list" allowBlank="1" showInputMessage="1" showErrorMessage="1" sqref="E6 F6 G6 H6 I6 J6 K6 L6 M6 N6 O6 P6 Q6 R6 S6 T6 U6 V6 W6 X6 Y6 Z6 AA6 AB6 AC6 AD6 AE6 AF6 AG6 AH6 AI6 E7 F7 G7 H7 I7 J7 K7 L7 M7 N7 O7 P7 Q7 R7 S7 T7 U7 V7 W7 X7 Y7 Z7 AA7 AB7 AC7 AD7 AE7 AF7 AG7 AH7 AI7 E8 F8 G8 H8 I8 J8 K8 L8 M8 N8 O8 P8 Q8 R8 S8 T8 U8 V8 W8 X8 Y8 Z8 AA8 AB8 AC8 AD8 AE8 AF8 AG8 AH8 AI8 E9 F9 G9 H9 I9 J9 K9 L9 M9 N9 O9 P9 Q9 R9 S9 T9 U9 V9 W9 X9 Y9 Z9 AA9 AB9 AC9 AD9 AE9 AF9 AG9 AH9 AI9 E10 F10 G10 H10 I10 J10 K10 L10 M10 N10 O10 P10 Q10 R10 S10 T10 U10 V10 W10 X10 Y10 Z10 AA10 AB10 AC10 AD10 AE10 AF10 AG10 AH10 AI10 E11 F11 G11 H11 I11 J11 K11 L11 M11 N11 O11 P11 Q11 R11 S11 T11 U11 V11 W11 X11 Y11 Z11 AA11 AB11 AC11 AD11 AE11 AF11 AG11 AH11 AI11 E12 F12 G12 H12 I12 J12 K12 L12 M12 N12 O12 P12 Q12 R12 S12 T12 U12 V12 W12 X12 Y12 Z12 AA12 AB12 AC12 AD12 AE12 AF12 AG12 AH12 AI12 E13 F13 G13 H13 I13 J13 K13 L13 M13 N13 O13 P13 Q13 R13 S13 T13 U13 V13 W13 X13 Y13 Z13 AA13 AB13 AC13 AD13 AE13 AF13 AG13 AH13 AI13 E14 F14 G14 H14 I14 J14 K14 L14 M14 N14 O14 P14 Q14 R14 S14 T14 U14 V14 W14 X14 Y14 Z14 AA14 AB14 AC14 AD14 AE14 AF14 AG14 AH14 AI14 E15 F15 G15 H15 I15 J15 K15 L15 M15 N15 O15 P15 Q15 R15 S15 T15 U15 V15 W15 X15 Y15 Z15 AA15 AB15 AC15 AD15 AE15 AF15 AG15 AH15 AI15 E16 F16 G16 H16 I16 J16 K16 L16 M16 N16 O16 P16 Q16 R16 S16 T16 U16 V16 W16 X16 Y16 Z16 AA16 AB16 AC16 AD16 AE16 AF16 AG16 AH16 AI16 E17 F17 G17 H17 I17 J17 K17 L17 M17 N17 O17 P17 Q17 R17 S17 T17 U17 V17 W17 X17 Y17 Z17 AA17 AB17 AC17 AD17 AE17 AF17 AG17 AH17 AI17 E18 F18 G18 H18 I18 J18 K18 L18 M18 N18 O18 P18 Q18 R18 S18 T18 U18 V18 W18 X18 Y18 Z18 AA18 AB18 AC18 AD18 AE18 AF18 AG18 AH18 AI18 E19 F19 G19 H19 I19 J19 K19 L19 M19 N19 O19 P19 Q19 R19 S19 T19 U19 V19 W19 X19 Y19 Z19 AA19 AB19 AC19 AD19 AE19 AF19 AG19 AH19 AI19 E20 F20 G20 H20 I20 J20 K20 L20 M20 N20 O20 P20 Q20 R20 S20 T20 U20 V20 W20 X20 Y20 Z20 AA20 AB20 AC20 AD20 AE20 AF20 AG20 AH20 AI20 E21 F21 G21 H21 I21 J21 K21 L21 M21 N21 O21 P21 Q21 R21 S21 T21 U21 V21 W21 X21 Y21 Z21 AA21 AB21 AC21 AD21 AE21 AF21 AG21 AH21 AI21 E22 F22 G22 H22 I22 J22 K22 L22 M22 N22 O22 P22 Q22 R22 S22 T22 U22 V22 W22 X22 Y22 Z22 AA22 AB22 AC22 AD22 AE22 AF22 AG22 AH22 AI22 E23 F23 G23 H23 I23 J23 K23 L23 M23 N23 O23 P23 Q23 R23 S23 T23 U23 V23 W23 X23 Y23 Z23 AA23 AB23 AC23 AD23 AE23 AF23 AG23 AH23 AI23 E24 F24 G24 H24 I24 J24 K24 L24 M24 N24 O24 P24 Q24 R24 S24 T24 U24 V24 W24 X24 Y24 Z24 AA24 AB24 AC24 AD24 AE24 AF24 AG24 AH24 AI24 E25 F25 G25 H25 I25 J25 K25 L25 M25 N25 O25 P25 Q25 R25 S25 T25 U25 V25 W25 X25 Y25 Z25 AA25 AB25 AC25 AD25 AE25 AF25 AG25 AH25 AI25 E26 F26 G26 H26 I26 J26 K26 L26 M26 N26 O26 P26 Q26 R26 S26 T26 U26 V26 W26 X26 Y26 Z26 AA26 AB26 AC26 AD26 AE26 AF26 AG26 AH26 AI26 E27 F27 G27 H27 I27 J27 K27 L27 M27 N27 O27 P27 Q27 R27 S27 T27 U27 V27 W27 X27 Y27 Z27 AA27 AB27 AC27 AD27 AE27 AF27 AG27 AH27 AI27 E28 F28 G28 H28 I28 J28 K28 L28 M28 N28 O28 P28 Q28 R28 S28 T28 U28 V28 W28 X28 Y28 Z28 AA28 AB28 AC28 AD28 AE28 AF28 AG28 AH28 AI28 E29 F29 G29 H29 I29 J29 K29 L29 M29 N29 O29 P29 Q29 R29 S29 T29 U29 V29 W29 X29 Y29 Z29 AA29 AB29 AC29 AD29 AE29 AF29 AG29 AH29 AI29 E30 F30 G30 H30 I30 J30 K30 L30 M30 N30 O30 P30 Q30 R30 S30 T30 U30 V30 W30 X30 Y30 Z30 AA30 AB30 AC30 AD30 AE30 AF30 AG30 AH30 AI30 E31 F31 G31 H31 I31 J31 K31 L31 M31 N31 O31 P31 Q31 R31 S31 T31 U31 V31 W31 X31 Y31 Z31 AA31 AB31 AC31 AD31 AE31 AF31 AG31 AH31 AI31 E32 F32 G32 H32 I32 J32 K32 L32 M32 N32 O32 P32 Q32 R32 S32 T32 U32 V32 W32 X32 Y32 Z32 AA32 AB32 AC32 AD32 AE32 AF32 AG32 AH32 AI32 E33 F33 G33 H33 I33 J33 K33 L33 M33 N33 O33 P33 Q33 R33 S33 T33 U33 V33 W33 X33 Y33 Z33 AA33 AB33 AC33 AD33 AE33 AF33 AG33 AH33 AI33 E34 F34 G34 H34 I34 J34 K34 L34 M34 N34 O34 P34 Q34 R34 S34 T34 U34 V34 W34 X34 Y34 Z34 AA34 AB34 AC34 AD34 AE34 AF34 AG34 AH34 AI34 E35 F35 G35 H35 I35 J35 K35 L35 M35 N35 O35 P35 Q35 R35 S35 T35 U35 V35 W35 X35 Y35 Z35 AA35 AB35 AC35 AD35 AE35 AF35 AG35 AH35 AI35">
      <formula1>"√,事,病,加,婚,产,丧,年,旷"</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2016-04-08T07:36:00Z</dcterms:created>
  <dcterms:modified xsi:type="dcterms:W3CDTF">2018-01-03T09:50:28Z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