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2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<sst xmlns="http://schemas.openxmlformats.org/spreadsheetml/2006/main" count="1071" uniqueCount="375">
  <si>
    <t>预算报价</t>
  </si>
  <si>
    <t xml:space="preserve">                          设计:               指导老师:</t>
  </si>
  <si>
    <t>工程项目:</t>
  </si>
  <si>
    <t xml:space="preserve">甲方:                                           地址:               </t>
  </si>
  <si>
    <t>序号</t>
  </si>
  <si>
    <t>项目名称</t>
  </si>
  <si>
    <t>单位</t>
  </si>
  <si>
    <t>数量</t>
  </si>
  <si>
    <t>单价</t>
  </si>
  <si>
    <t>合价</t>
  </si>
  <si>
    <t>备注</t>
  </si>
  <si>
    <t>一 楼</t>
  </si>
  <si>
    <t>一</t>
  </si>
  <si>
    <t>客厅、餐厅</t>
  </si>
  <si>
    <t>入口门槛石</t>
  </si>
  <si>
    <t>m</t>
  </si>
  <si>
    <t>印度红大理石，(1800*320)含人工费及辅料</t>
  </si>
  <si>
    <t>客厅上餐厅踏步台面大理石</t>
  </si>
  <si>
    <r>
      <t>m</t>
    </r>
    <r>
      <rPr>
        <vertAlign val="superscript"/>
        <sz val="10"/>
        <rFont val="Times New Roman"/>
        <family val="1"/>
      </rPr>
      <t>2</t>
    </r>
  </si>
  <si>
    <t>金花米黄大理石，双层鸭嘴边，防滑条，人工及辅料</t>
  </si>
  <si>
    <t>客厅上餐厅踏步侧面大理石</t>
  </si>
  <si>
    <t>爵士白大理石，人工及辅料</t>
  </si>
  <si>
    <t>台阶改造</t>
  </si>
  <si>
    <t>项</t>
  </si>
  <si>
    <t>红砖，水泥沙浆,人工及辅料</t>
  </si>
  <si>
    <t>敲地脚线</t>
  </si>
  <si>
    <t>人工费</t>
  </si>
  <si>
    <t>踢脚线铺贴</t>
  </si>
  <si>
    <t>同地砖同一系列 ,人工及辅料，专业勾缝剂勾缝，东方红水泥</t>
  </si>
  <si>
    <t>地铺1000*1000地面砖</t>
  </si>
  <si>
    <t>金朝阳碧影石J1608 1000*1000优等品 含人工及辅料，专业勾缝剂勾缝，含损耗</t>
  </si>
  <si>
    <t>鞋柜(H=1000)</t>
  </si>
  <si>
    <t>环保优质机拼18厘华森大芯板框架打底，柜门外贴橡木饰面（内贴吉耐宝丽板，柜门柜身全实木线条收口）含五金、配件</t>
  </si>
  <si>
    <t>鞋柜台面大理石</t>
  </si>
  <si>
    <t>金花米黄大理石磨边，人工及辅料</t>
  </si>
  <si>
    <t>电视柜</t>
  </si>
  <si>
    <t>环保优质机拼18厘华森大芯板框架打底，柜门外贴橡木木饰面（内贴吉耐宝丽板，柜门柜身全实木线条收口）含五金、配件</t>
  </si>
  <si>
    <t>电视柜台面大理石</t>
  </si>
  <si>
    <t>爵士白大理石,含加工及磨边包安装</t>
  </si>
  <si>
    <t>电视背景(砌砖部分)</t>
  </si>
  <si>
    <t>电视背景(挂钩部分)</t>
  </si>
  <si>
    <t>个</t>
  </si>
  <si>
    <t>铁件挂钩,人工及辅料</t>
  </si>
  <si>
    <t>电视背景(大理石部分)</t>
  </si>
  <si>
    <t>金线米黄大理石,磨边,人工及辅料</t>
  </si>
  <si>
    <t>电视背景(聚晶玻璃部分)</t>
  </si>
  <si>
    <t>聚晶玻璃,人工及辅料</t>
  </si>
  <si>
    <t>屏风((砌砖部分)</t>
  </si>
  <si>
    <t>屏风(大理石部分)</t>
  </si>
  <si>
    <t>爵士白大理石,磨边,人工及辅料</t>
  </si>
  <si>
    <t>屏风(冰裂玻璃部分)</t>
  </si>
  <si>
    <t>冰裂玻璃,人工及辅料</t>
  </si>
  <si>
    <t>水景区基层</t>
  </si>
  <si>
    <t>鹅卵石水泥沙浆，人工及辅料</t>
  </si>
  <si>
    <t>水景区台面铺大理石</t>
  </si>
  <si>
    <t>定做弧形印度红大理石,人工及辅料</t>
  </si>
  <si>
    <t>水景区外贴马塞克</t>
  </si>
  <si>
    <t>进口水晶马塞克，水泥沙浆，人工及辅料</t>
  </si>
  <si>
    <t>水景区墙面贴文化石</t>
  </si>
  <si>
    <t>文化石,人工及辅料</t>
  </si>
  <si>
    <t>水景区防水前地面找平</t>
  </si>
  <si>
    <t>水泥、沙子及人工费</t>
  </si>
  <si>
    <t>水景区墙面地面防水处理</t>
  </si>
  <si>
    <t>德高专业防水涂料</t>
  </si>
  <si>
    <t>水景区防水后地面找平</t>
  </si>
  <si>
    <t>水景区假山造型</t>
  </si>
  <si>
    <t>假山造型，人工及辅料</t>
  </si>
  <si>
    <t>窗台大理石</t>
  </si>
  <si>
    <t>金花米黄大理石磨斜边，人工及辅料</t>
  </si>
  <si>
    <t>包窗套</t>
  </si>
  <si>
    <t>环保优质机拼18厘华森大芯板框架打底，橡木饰面，实木线条收口</t>
  </si>
  <si>
    <t>餐厅备餐柜</t>
  </si>
  <si>
    <t>环保优质机拼18厘华森大芯板框架打底，橡木饰面（内贴吉耐宝丽板，柜门柜身全实木线条收口）含五金、配件，烤漆玻璃，清玻层板</t>
  </si>
  <si>
    <t>天花吊顶</t>
  </si>
  <si>
    <t>３＊４木龙骨．九厘泰山王石膏板及人工费</t>
  </si>
  <si>
    <t>原墙顶面腻子粉找平</t>
  </si>
  <si>
    <r>
      <t>门窗洞口减半计算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隔墙两面处理不重复计算，如包门窗套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可完全扣除门窗洞口面积。</t>
    </r>
  </si>
  <si>
    <t>墙顶面涂料</t>
  </si>
  <si>
    <t>立邦Ｍ６００高级内墙漆，三底二面</t>
  </si>
  <si>
    <t>木作油漆</t>
  </si>
  <si>
    <r>
      <t>华润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环保耐黄变家具漆；聚脂清漆6遍（底4遍面2遍）改用其它色漆价格另计；</t>
    </r>
  </si>
  <si>
    <t>小计:</t>
  </si>
  <si>
    <t>二</t>
  </si>
  <si>
    <t>厨房</t>
  </si>
  <si>
    <t>门槛石</t>
  </si>
  <si>
    <t>块</t>
  </si>
  <si>
    <t>印度红大理石，含人工费及辅料</t>
  </si>
  <si>
    <t>防水前地面找平</t>
  </si>
  <si>
    <t>墙面地面防水处理</t>
  </si>
  <si>
    <t>防水后地面找平</t>
  </si>
  <si>
    <t>铺地面砖300*300</t>
  </si>
  <si>
    <t>裕景系列，人工费及辅料，专业勾缝剂勾缝</t>
  </si>
  <si>
    <t>铺墙面砖300*450</t>
  </si>
  <si>
    <t>厨房厨柜上柜</t>
  </si>
  <si>
    <t>海尔或欧派整体橱柜订做</t>
  </si>
  <si>
    <t>厨房厨柜下柜</t>
  </si>
  <si>
    <t>海尔或欧派整体橱柜订做 ,含拉蓝及消毒柜</t>
  </si>
  <si>
    <t>大理石台面</t>
  </si>
  <si>
    <t>海尔或欧派人造大理石台面</t>
  </si>
  <si>
    <t>厨房推拉门</t>
  </si>
  <si>
    <t>18厘华森大芯板框架，面贴橡木木饰面，实木线条收口，含五金、配件，喷砂玻璃</t>
  </si>
  <si>
    <t>木包门套</t>
  </si>
  <si>
    <t>铝扣板吊顶</t>
  </si>
  <si>
    <t>广州吉田条形铝扣板</t>
  </si>
  <si>
    <t>包管</t>
  </si>
  <si>
    <t>根</t>
  </si>
  <si>
    <t>一级红砖，水泥，沙子及人工费</t>
  </si>
  <si>
    <t>三</t>
  </si>
  <si>
    <t>公卫</t>
  </si>
  <si>
    <t xml:space="preserve"> </t>
  </si>
  <si>
    <t>地面砖铺贴(330*330)</t>
  </si>
  <si>
    <t>裕景系列,人工费及辅料，专业勾缝剂勾缝</t>
  </si>
  <si>
    <t>墙面砖铺贴(300*450)</t>
  </si>
  <si>
    <t>腰线</t>
  </si>
  <si>
    <t>裕景系列，含人工费及辅料，专业勾缝剂勾缝</t>
  </si>
  <si>
    <t>木作造形门</t>
  </si>
  <si>
    <t>樘</t>
  </si>
  <si>
    <t>1、环保机拼18厘华森大芯板衬底，橡木饰面、60mm实木门套线收口。2、门洞尺寸不大于1000x2000mm，</t>
  </si>
  <si>
    <t xml:space="preserve">  1、环保优质机拼18厘华森大芯板框架打底，橡木饰面，实木线条收口</t>
  </si>
  <si>
    <t>四</t>
  </si>
  <si>
    <t>车库</t>
  </si>
  <si>
    <t>门槛石(1800*320)</t>
  </si>
  <si>
    <r>
      <t>环保优质机拼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厘华森大芯板框架打底，橡木饰面，实木线条收口</t>
    </r>
  </si>
  <si>
    <t>上层600*600地面砖</t>
  </si>
  <si>
    <t>金朝阳碧影石J1608 600*600含人工及辅料，专业勾缝剂勾缝，含损耗</t>
  </si>
  <si>
    <t>下层600*600地面砖</t>
  </si>
  <si>
    <t>地脚线铺贴</t>
  </si>
  <si>
    <t>楼梯台阶</t>
  </si>
  <si>
    <t>阶</t>
  </si>
  <si>
    <t>花岗岩鸭嘴边,人工及辅料</t>
  </si>
  <si>
    <t>二楼</t>
  </si>
  <si>
    <t>五</t>
  </si>
  <si>
    <t>主卧室</t>
  </si>
  <si>
    <t>地面找平</t>
  </si>
  <si>
    <t>东方红水泥、沙子及人工费,4公分以下</t>
  </si>
  <si>
    <t>地铺实木地板</t>
  </si>
  <si>
    <t>国林番龙眼(浅色)实木地板，人工及安装</t>
  </si>
  <si>
    <t>实木地脚线</t>
  </si>
  <si>
    <t>实木地脚线，人工及辅料</t>
  </si>
  <si>
    <t>木作推拉门衣柜</t>
  </si>
  <si>
    <r>
      <t>1</t>
    </r>
    <r>
      <rPr>
        <sz val="10"/>
        <rFont val="宋体"/>
        <family val="0"/>
      </rPr>
      <t>、环保优质机拼华森大芯板框架，实木线条收口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、柜深度不大于</t>
    </r>
    <r>
      <rPr>
        <sz val="10"/>
        <rFont val="Times New Roman"/>
        <family val="1"/>
      </rPr>
      <t>600</t>
    </r>
    <r>
      <rPr>
        <sz val="10"/>
        <rFont val="宋体"/>
        <family val="0"/>
      </rPr>
      <t>，超出规格价位另计。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、含吊轮、导轨、烟斗饺。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、拉手五金配件。</t>
    </r>
    <r>
      <rPr>
        <sz val="10"/>
        <rFont val="Times New Roman"/>
        <family val="1"/>
      </rPr>
      <t xml:space="preserve"> </t>
    </r>
  </si>
  <si>
    <t>雪花白大理石,磨边,人工及辅料</t>
  </si>
  <si>
    <t>电视背景(夹板部分)</t>
  </si>
  <si>
    <t>环保优质机拼18厘华森大芯板框架，面贴橡木饰面，实木线条收口，黄色乳胶漆</t>
  </si>
  <si>
    <t>电视柜大理石台面</t>
  </si>
  <si>
    <r>
      <t>环保优质机拼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厘华森大芯板框架，刷白漆，实木线条收口，</t>
    </r>
  </si>
  <si>
    <t>床头背景</t>
  </si>
  <si>
    <t>环保优质机拼18厘华森大芯板框架打底，橡木饰面，实木线条收口，黄色乳胶漆</t>
  </si>
  <si>
    <t>梳妆台</t>
  </si>
  <si>
    <r>
      <t>门窗洞口减半计算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隔墙两面处理不重复计算，如包门窗套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可完全扣除门窗洞口面积。</t>
    </r>
    <r>
      <rPr>
        <sz val="10"/>
        <rFont val="宋体"/>
        <family val="0"/>
      </rPr>
      <t xml:space="preserve">
</t>
    </r>
  </si>
  <si>
    <t>六</t>
  </si>
  <si>
    <t>主卫</t>
  </si>
  <si>
    <t>地面砖铺贴(300*300)</t>
  </si>
  <si>
    <t>玻璃隔墙</t>
  </si>
  <si>
    <r>
      <t>12</t>
    </r>
    <r>
      <rPr>
        <sz val="10"/>
        <rFont val="宋体"/>
        <family val="0"/>
      </rPr>
      <t>厘钢化喷砂玻璃，玻璃胶，人工及辅料</t>
    </r>
  </si>
  <si>
    <t>大理石底面</t>
  </si>
  <si>
    <r>
      <t xml:space="preserve"> </t>
    </r>
    <r>
      <rPr>
        <b/>
        <sz val="11"/>
        <rFont val="宋体"/>
        <family val="0"/>
      </rPr>
      <t>小计:</t>
    </r>
  </si>
  <si>
    <t>七</t>
  </si>
  <si>
    <t>书房</t>
  </si>
  <si>
    <t xml:space="preserve"> 门槛石</t>
  </si>
  <si>
    <t xml:space="preserve"> 地面找平</t>
  </si>
  <si>
    <t>书房出阳台包门套</t>
  </si>
  <si>
    <t>书柜</t>
  </si>
  <si>
    <t>环保优质机拼华森大芯板框架，橡木饰面，内贴保利板，实木线条收口，拉手五金配件</t>
  </si>
  <si>
    <t>书柜封顶</t>
  </si>
  <si>
    <t>木龙骨结构,石膏板封面,人工及辅料</t>
  </si>
  <si>
    <t>墙顶面腻子粉找平</t>
  </si>
  <si>
    <t>墙顶面漆</t>
  </si>
  <si>
    <t>八</t>
  </si>
  <si>
    <t>书房阳台</t>
  </si>
  <si>
    <t xml:space="preserve">门槛石 </t>
  </si>
  <si>
    <t>地面防水处理</t>
  </si>
  <si>
    <t>地面铺300*300仿古砖</t>
  </si>
  <si>
    <t>金端仿古砖,含人工及辅料，专业勾缝剂勾缝，</t>
  </si>
  <si>
    <t>大理石压面</t>
  </si>
  <si>
    <t>花岗岩圆边,人工及辅料</t>
  </si>
  <si>
    <t>原顶面腻子粉找平</t>
  </si>
  <si>
    <t xml:space="preserve">门窗洞口减半计算,隔墙两面处理不重复计算，如包门窗套,可完全扣除门窗洞口面积。
</t>
  </si>
  <si>
    <t>顶面涂料</t>
  </si>
  <si>
    <t>九</t>
  </si>
  <si>
    <t>次卧室</t>
  </si>
  <si>
    <t>床头背景墙纸漆</t>
  </si>
  <si>
    <t>米黄墙纸漆</t>
  </si>
  <si>
    <t xml:space="preserve">环保优质机拼华森大芯板框架，柜门橡木饰面，烟斗饺。拉手五金配件。 </t>
  </si>
  <si>
    <t>十</t>
  </si>
  <si>
    <t>次卧室洗手间</t>
  </si>
  <si>
    <t>木作造型推拉门</t>
  </si>
  <si>
    <r>
      <t>1</t>
    </r>
    <r>
      <rPr>
        <sz val="10"/>
        <rFont val="宋体"/>
        <family val="0"/>
      </rPr>
      <t>、环保优质机拼华森大芯板框架，推拉门、内贴保利板，实木线条收口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、深度不大于</t>
    </r>
    <r>
      <rPr>
        <sz val="10"/>
        <rFont val="Times New Roman"/>
        <family val="1"/>
      </rPr>
      <t>600</t>
    </r>
    <r>
      <rPr>
        <sz val="10"/>
        <rFont val="宋体"/>
        <family val="0"/>
      </rPr>
      <t>，超出规格价位另计。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、含吊轮、导轨、烟斗饺。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、拉手五金配件</t>
    </r>
  </si>
  <si>
    <t>十一</t>
  </si>
  <si>
    <t>次卧书房</t>
  </si>
  <si>
    <t>1、环保优质机拼华森大芯板框架，橡木饰面，内贴保利板，实木线条收口，拉手五金配件</t>
  </si>
  <si>
    <t>衣柜封顶</t>
  </si>
  <si>
    <t>十二</t>
  </si>
  <si>
    <t>次卧阳台</t>
  </si>
  <si>
    <t>十三</t>
  </si>
  <si>
    <t>过道</t>
  </si>
  <si>
    <r>
      <t>地铺８</t>
    </r>
    <r>
      <rPr>
        <sz val="10"/>
        <rFont val="Times New Roman"/>
        <family val="1"/>
      </rPr>
      <t>00*</t>
    </r>
    <r>
      <rPr>
        <sz val="10"/>
        <rFont val="宋体"/>
        <family val="0"/>
      </rPr>
      <t>８</t>
    </r>
    <r>
      <rPr>
        <sz val="10"/>
        <rFont val="Times New Roman"/>
        <family val="1"/>
      </rPr>
      <t>00</t>
    </r>
    <r>
      <rPr>
        <sz val="10"/>
        <rFont val="宋体"/>
        <family val="0"/>
      </rPr>
      <t>地面砖</t>
    </r>
  </si>
  <si>
    <t>金朝阳碧影石J1608  含人工及辅料，专业勾缝剂勾缝，</t>
  </si>
  <si>
    <t>地脚线敲打</t>
  </si>
  <si>
    <t>三楼</t>
  </si>
  <si>
    <t>十四</t>
  </si>
  <si>
    <t>走道</t>
  </si>
  <si>
    <t>金朝阳碧影石J1608 含人工及辅料，专业勾缝剂勾缝，</t>
  </si>
  <si>
    <t>十五</t>
  </si>
  <si>
    <t>十六</t>
  </si>
  <si>
    <t>视听室</t>
  </si>
  <si>
    <t>地面铺600*600地面砖</t>
  </si>
  <si>
    <t>十七</t>
  </si>
  <si>
    <t>卧室1</t>
  </si>
  <si>
    <t>十八</t>
  </si>
  <si>
    <t>卧室2</t>
  </si>
  <si>
    <r>
      <t>环保机拼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厘华森大芯板衬底，橡木饰面、</t>
    </r>
    <r>
      <rPr>
        <sz val="10"/>
        <rFont val="Times New Roman"/>
        <family val="1"/>
      </rPr>
      <t>60mm</t>
    </r>
    <r>
      <rPr>
        <sz val="10"/>
        <rFont val="宋体"/>
        <family val="0"/>
      </rPr>
      <t>实木门套线收口。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、门洞尺寸不大于</t>
    </r>
    <r>
      <rPr>
        <sz val="10"/>
        <rFont val="Times New Roman"/>
        <family val="1"/>
      </rPr>
      <t>1000x2000mm</t>
    </r>
    <r>
      <rPr>
        <sz val="10"/>
        <rFont val="宋体"/>
        <family val="0"/>
      </rPr>
      <t>，</t>
    </r>
  </si>
  <si>
    <t>卧室2出阳台包门套</t>
  </si>
  <si>
    <t>床头背景装饰架</t>
  </si>
  <si>
    <t>平开门木作衣柜</t>
  </si>
  <si>
    <r>
      <t>环保优质机拼华森大芯板框架，推拉门、内贴保利板，实木线条收口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、深度不大于</t>
    </r>
    <r>
      <rPr>
        <sz val="10"/>
        <rFont val="Times New Roman"/>
        <family val="1"/>
      </rPr>
      <t>600</t>
    </r>
    <r>
      <rPr>
        <sz val="10"/>
        <rFont val="宋体"/>
        <family val="0"/>
      </rPr>
      <t>，超出规格价位另计。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、含吊轮、导轨、烟斗饺。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、拉手五金配件</t>
    </r>
  </si>
  <si>
    <t>书桌</t>
  </si>
  <si>
    <t xml:space="preserve">1、环保优质机拼华森大芯板框架，柜门橡木饰面、2、柜深度不大于600，超出规格价位另计。3、烟斗饺。4、拉手五金配件。 </t>
  </si>
  <si>
    <t>书架</t>
  </si>
  <si>
    <t>十九</t>
  </si>
  <si>
    <t>卧室2阳台</t>
  </si>
  <si>
    <t>门窗洞口减半计算,隔墙两面处理不重复计算，如包门窗套,可完全扣除门窗洞口面积。</t>
  </si>
  <si>
    <t>二十</t>
  </si>
  <si>
    <t>休闲阳台</t>
  </si>
  <si>
    <t>裕景系列，人工费及辅料，专业勾缝剂勾缝,洗衣池墙面贴瓷片,H=1200</t>
  </si>
  <si>
    <t>洗衣池</t>
  </si>
  <si>
    <t xml:space="preserve">座 </t>
  </si>
  <si>
    <t>普通花刚岩，造形订做，含人工费及辅料</t>
  </si>
  <si>
    <t>二一</t>
  </si>
  <si>
    <t xml:space="preserve"> 楼梯部分</t>
  </si>
  <si>
    <t>楼梯玻璃护拦（直形）</t>
  </si>
  <si>
    <t>１０厘钢化玻璃，含五金配件，人工及辅料</t>
  </si>
  <si>
    <t>楼梯玻璃护拦（弧形）</t>
  </si>
  <si>
    <t>弧形10厘钢化玻璃，含五金配件，人工及辅料</t>
  </si>
  <si>
    <t>楼梯立杆</t>
  </si>
  <si>
    <t>不锈钢五金配件，人工及辅料</t>
  </si>
  <si>
    <t>楼梯扶手（直形）</t>
  </si>
  <si>
    <t>实木扶手，含五金配件，油漆，人工及辅料</t>
  </si>
  <si>
    <t>楼梯扶手（弧形）</t>
  </si>
  <si>
    <t>楼梯扶手定做实木弯头</t>
  </si>
  <si>
    <t>实木定做</t>
  </si>
  <si>
    <t>实木扶手柱</t>
  </si>
  <si>
    <t>定做φ12cm实木柱,</t>
  </si>
  <si>
    <t>台阶大理石（中间部分)</t>
  </si>
  <si>
    <t>中间金花米黄大理石，双层鸭嘴边，防滑条，人工及辅料</t>
  </si>
  <si>
    <t>台阶大理石（两边部分)</t>
  </si>
  <si>
    <t>两边印度红大理石，２０cm宽,双层鸭嘴边，防滑条，人工及辅料</t>
  </si>
  <si>
    <t>楼梯踢脚线</t>
  </si>
  <si>
    <t>同地砖同一系列 ,人工及辅料，东方红水泥</t>
  </si>
  <si>
    <t>小计：</t>
  </si>
  <si>
    <t>二二</t>
  </si>
  <si>
    <t>基础部分</t>
  </si>
  <si>
    <t>拆墙含清运</t>
  </si>
  <si>
    <t>砌墙（厚12cm）</t>
  </si>
  <si>
    <t>红砖，水泥沙浆</t>
  </si>
  <si>
    <t>砌墙（厚24cm）</t>
  </si>
  <si>
    <t>沙浆粉墙</t>
  </si>
  <si>
    <t>水泥沙浆</t>
  </si>
  <si>
    <t>二三</t>
  </si>
  <si>
    <t>水电部分</t>
  </si>
  <si>
    <t>强电布线系统</t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</si>
  <si>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1.5m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,2.5m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,4m</t>
    </r>
    <r>
      <rPr>
        <vertAlign val="superscript"/>
        <sz val="10"/>
        <rFont val="Times New Roman"/>
        <family val="1"/>
      </rPr>
      <t>2</t>
    </r>
    <r>
      <rPr>
        <sz val="10"/>
        <rFont val="宋体"/>
        <family val="0"/>
      </rPr>
      <t>，金字牌铜芯线；2、穿PVC阻燃管及配件，管内电线不得接头，分线处用分线盒。含敲槽</t>
    </r>
  </si>
  <si>
    <t>弱电布线系统</t>
  </si>
  <si>
    <r>
      <t>1</t>
    </r>
    <r>
      <rPr>
        <sz val="10"/>
        <rFont val="宋体"/>
        <family val="0"/>
      </rPr>
      <t>、金字牌电线；2、穿PVC阻燃管及配件，管内电线不得接头，分线处用分线盒。含敲槽</t>
    </r>
  </si>
  <si>
    <t>给水系统</t>
  </si>
  <si>
    <t>联通PPR管材,含敲槽</t>
  </si>
  <si>
    <t>排水系统</t>
  </si>
  <si>
    <t>联通PVC管材管件</t>
  </si>
  <si>
    <t>二四</t>
  </si>
  <si>
    <t>其它部分</t>
  </si>
  <si>
    <t>2+3极插座</t>
  </si>
  <si>
    <t>雷士EP1，人工及辅料</t>
  </si>
  <si>
    <t>空调插座</t>
  </si>
  <si>
    <t>音箱插座</t>
  </si>
  <si>
    <t>朗能B12，人工及辅料</t>
  </si>
  <si>
    <t>二位电话插座</t>
  </si>
  <si>
    <t>二位信息插座</t>
  </si>
  <si>
    <t>太阳能插座</t>
  </si>
  <si>
    <t>电视插座</t>
  </si>
  <si>
    <t>二、三极地插</t>
  </si>
  <si>
    <t>雷士，人工及辅料</t>
  </si>
  <si>
    <t>两位电脑地插</t>
  </si>
  <si>
    <t>两位电话地插</t>
  </si>
  <si>
    <t>门铃开关</t>
  </si>
  <si>
    <t>一位单极开关</t>
  </si>
  <si>
    <t>一位双路开关</t>
  </si>
  <si>
    <t>二位双路开关</t>
  </si>
  <si>
    <t>三位单极开关</t>
  </si>
  <si>
    <t>三位双路开关</t>
  </si>
  <si>
    <t>四位单极开关</t>
  </si>
  <si>
    <t>底盒</t>
  </si>
  <si>
    <t>人工及辅料</t>
  </si>
  <si>
    <t>配电箱</t>
  </si>
  <si>
    <t>德力西配电箱，人工及辅料</t>
  </si>
  <si>
    <t>补水电线槽</t>
  </si>
  <si>
    <t>人工费，及水泥沙子</t>
  </si>
  <si>
    <t>门锁</t>
  </si>
  <si>
    <t>把</t>
  </si>
  <si>
    <t>广州云辉牌锁具</t>
  </si>
  <si>
    <t>垃圾清理费</t>
  </si>
  <si>
    <t>清运（含外运）</t>
  </si>
  <si>
    <t>防潮处理</t>
  </si>
  <si>
    <t>专业清油防潮剂</t>
  </si>
  <si>
    <t>材料运输费</t>
  </si>
  <si>
    <t>从店家到现场</t>
  </si>
  <si>
    <t>材料搬运费</t>
  </si>
  <si>
    <t>从现场搬到楼上</t>
  </si>
  <si>
    <t>完工后保洁费</t>
  </si>
  <si>
    <t>工程直接费用:</t>
  </si>
  <si>
    <t>工程管理费</t>
  </si>
  <si>
    <t>工程直接费的4%</t>
  </si>
  <si>
    <t>工程总造价</t>
  </si>
  <si>
    <r>
      <t>注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、</t>
    </r>
  </si>
  <si>
    <r>
      <t>本报价不含税金、如需发票，另增收工程总价的</t>
    </r>
    <r>
      <rPr>
        <sz val="12"/>
        <rFont val="Times New Roman"/>
        <family val="1"/>
      </rPr>
      <t>5.5%,</t>
    </r>
    <r>
      <rPr>
        <sz val="12"/>
        <rFont val="幼圆"/>
        <family val="3"/>
      </rPr>
      <t>不含施工用水电费</t>
    </r>
    <r>
      <rPr>
        <sz val="12"/>
        <rFont val="Times New Roman"/>
        <family val="1"/>
      </rPr>
      <t>(</t>
    </r>
    <r>
      <rPr>
        <sz val="12"/>
        <rFont val="幼圆"/>
        <family val="3"/>
      </rPr>
      <t>甲供</t>
    </r>
    <r>
      <rPr>
        <sz val="12"/>
        <rFont val="Times New Roman"/>
        <family val="1"/>
      </rPr>
      <t>)</t>
    </r>
    <r>
      <rPr>
        <sz val="12"/>
        <rFont val="幼圆"/>
        <family val="3"/>
      </rPr>
      <t>。</t>
    </r>
  </si>
  <si>
    <r>
      <t>注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、</t>
    </r>
  </si>
  <si>
    <t>本报价经甲、乙（或委托人）双方签字后生效，同时作合同附件。</t>
  </si>
  <si>
    <t>木作材料</t>
  </si>
  <si>
    <t>华森十八厘木花板</t>
  </si>
  <si>
    <t>甲供材料清单</t>
  </si>
  <si>
    <t>进口十二厘夹心板（压门）</t>
  </si>
  <si>
    <r>
      <t>1</t>
    </r>
    <r>
      <rPr>
        <sz val="10"/>
        <rFont val="宋体"/>
        <family val="0"/>
      </rPr>
      <t>、灯具</t>
    </r>
  </si>
  <si>
    <t>6、铝合金推拉窗</t>
  </si>
  <si>
    <t>吉耐宝丽板</t>
  </si>
  <si>
    <r>
      <t>2</t>
    </r>
    <r>
      <rPr>
        <sz val="10"/>
        <rFont val="宋体"/>
        <family val="0"/>
      </rPr>
      <t>、卫浴洁具、龙头</t>
    </r>
  </si>
  <si>
    <r>
      <t>7</t>
    </r>
    <r>
      <rPr>
        <sz val="9"/>
        <rFont val="宋体"/>
        <family val="0"/>
      </rPr>
      <t>、防盗门</t>
    </r>
  </si>
  <si>
    <t>合资一级九厘板</t>
  </si>
  <si>
    <r>
      <t>3</t>
    </r>
    <r>
      <rPr>
        <sz val="10"/>
        <rFont val="宋体"/>
        <family val="0"/>
      </rPr>
      <t>、卫浴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挂件</t>
    </r>
  </si>
  <si>
    <r>
      <t>8</t>
    </r>
    <r>
      <rPr>
        <sz val="9"/>
        <rFont val="宋体"/>
        <family val="0"/>
      </rPr>
      <t>、防盗窗</t>
    </r>
  </si>
  <si>
    <t>双猫三厘板</t>
  </si>
  <si>
    <t>４、入户大门</t>
  </si>
  <si>
    <r>
      <t>9</t>
    </r>
    <r>
      <rPr>
        <sz val="9"/>
        <rFont val="宋体"/>
        <family val="0"/>
      </rPr>
      <t>、活动家私</t>
    </r>
  </si>
  <si>
    <t>橡木饰面板</t>
  </si>
  <si>
    <t>5、阳台铝合金推拉门</t>
  </si>
  <si>
    <t>10、地毯</t>
  </si>
  <si>
    <t>橡木实木线条</t>
  </si>
  <si>
    <t>涂料、油漆</t>
  </si>
  <si>
    <t>立邦Ｍ６００高级内墙漆</t>
  </si>
  <si>
    <t>华润300漆</t>
  </si>
  <si>
    <t>水电材料</t>
  </si>
  <si>
    <t>金字牌电缆线</t>
  </si>
  <si>
    <t>金字牌四蕊电话线</t>
  </si>
  <si>
    <t>5、联通牌给、排水管及配件</t>
  </si>
  <si>
    <t>金字牌八蕊网络线</t>
  </si>
  <si>
    <t>6、所有开关插座采用彩虹灯饰雷士开关面板</t>
  </si>
  <si>
    <t>金字牌电视线</t>
  </si>
  <si>
    <r>
      <t>7</t>
    </r>
    <r>
      <rPr>
        <sz val="9"/>
        <rFont val="宋体"/>
        <family val="0"/>
      </rPr>
      <t>、所有五金配件采用广州云辉牌</t>
    </r>
  </si>
  <si>
    <r>
      <t xml:space="preserve">                                               </t>
    </r>
    <r>
      <rPr>
        <sz val="10"/>
        <rFont val="宋体"/>
        <family val="0"/>
      </rPr>
      <t xml:space="preserve"> Tel:0797-2195588 FAX:0797-2195222</t>
    </r>
  </si>
  <si>
    <r>
      <t xml:space="preserve">                                                 </t>
    </r>
    <r>
      <rPr>
        <sz val="10"/>
        <rFont val="宋体"/>
        <family val="0"/>
      </rPr>
      <t>Add:赣州市文明大道67号二单元103室</t>
    </r>
  </si>
  <si>
    <r>
      <t xml:space="preserve">                 </t>
    </r>
    <r>
      <rPr>
        <b/>
        <sz val="14"/>
        <rFont val="宋体"/>
        <family val="0"/>
      </rPr>
      <t>厦门(赣州）金旭装修工程有限公司</t>
    </r>
    <r>
      <rPr>
        <b/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</t>
    </r>
    <r>
      <rPr>
        <sz val="10"/>
        <rFont val="宋体"/>
        <family val="0"/>
      </rPr>
      <t xml:space="preserve"> E- mail:jinxu69888@sina.com</t>
    </r>
    <r>
      <rPr>
        <sz val="11"/>
        <rFont val="宋体"/>
        <family val="0"/>
      </rPr>
      <t xml:space="preserve">       </t>
    </r>
  </si>
  <si>
    <t>工程预算单</t>
  </si>
  <si>
    <t xml:space="preserve">委托方:                                            地址:               </t>
  </si>
  <si>
    <t xml:space="preserve">                        主    材     项     目</t>
  </si>
  <si>
    <t>客厅抛光砖</t>
  </si>
  <si>
    <t>奥米加800*800,象牙白,正品</t>
  </si>
  <si>
    <t>厨房墙面砖</t>
  </si>
  <si>
    <t>裕景300*450墙砖,纯白,正品</t>
  </si>
  <si>
    <t>厨房地面砖</t>
  </si>
  <si>
    <t>罗马利奥300*300,一级</t>
  </si>
  <si>
    <t>主卫及公卫墙面砖</t>
  </si>
  <si>
    <t>裕景300*450墙砖,正品</t>
  </si>
  <si>
    <t>主卫及公卫地面砖</t>
  </si>
  <si>
    <t>露台防滑地面砖</t>
  </si>
  <si>
    <t>罗马利奥528*528,一级</t>
  </si>
  <si>
    <t>阳台防滑地砖</t>
  </si>
  <si>
    <t>罗马利奥316*316,一级</t>
  </si>
  <si>
    <t>阳台墙砖</t>
  </si>
  <si>
    <t>房间强化木地板</t>
  </si>
  <si>
    <t>福人地板安居系列E1级1210*191*0.8,含安装费及地脚线</t>
  </si>
  <si>
    <t>防盗网</t>
  </si>
  <si>
    <t>金亮牌不锈钢.2.5*2.5*0.8方管及1.9*0.7圆管</t>
  </si>
  <si>
    <t>餐厅出露台拉闸门</t>
  </si>
  <si>
    <t>金亮牌不锈钢.2.5*1.3*0.7</t>
  </si>
  <si>
    <t>铝合金推拉窗</t>
  </si>
  <si>
    <t>永利坚牌0.1厚,0.8宽</t>
  </si>
  <si>
    <t>注:以上主材单价均为材料商议定实价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</si>
</sst>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_ * #,##0.0_ ;_ * \-#,##0.0_ ;_ * &quot;-&quot;?_ ;_ @_ "/>
  </numFmts>
  <fonts count="56">
    <font>
      <sz val="12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幼圆"/>
      <family val="3"/>
    </font>
    <font>
      <sz val="1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sz val="10"/>
      <name val="幼圆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4"/>
      <name val="宋体"/>
      <family val="0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41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1" fillId="9" borderId="0" applyNumberFormat="0" applyBorder="0" applyAlignment="0" applyProtection="0"/>
    <xf numFmtId="0" fontId="43" fillId="0" borderId="4" applyNumberFormat="0" applyFill="0" applyAlignment="0" applyProtection="0"/>
    <xf numFmtId="0" fontId="41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0" borderId="0">
      <alignment/>
      <protection/>
    </xf>
  </cellStyleXfs>
  <cellXfs count="18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wrapText="1"/>
    </xf>
    <xf numFmtId="0" fontId="4" fillId="0" borderId="9" xfId="0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0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wrapText="1"/>
    </xf>
    <xf numFmtId="2" fontId="3" fillId="0" borderId="9" xfId="0" applyNumberFormat="1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43" fontId="3" fillId="0" borderId="9" xfId="22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9" xfId="22" applyNumberFormat="1" applyFont="1" applyBorder="1" applyAlignment="1">
      <alignment horizontal="right" vertical="center" wrapText="1"/>
    </xf>
    <xf numFmtId="0" fontId="3" fillId="0" borderId="18" xfId="64" applyNumberFormat="1" applyFont="1" applyBorder="1" applyAlignment="1">
      <alignment horizontal="left" vertical="center" wrapText="1"/>
      <protection/>
    </xf>
    <xf numFmtId="0" fontId="1" fillId="0" borderId="9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0" fontId="3" fillId="0" borderId="18" xfId="25" applyFont="1" applyBorder="1" applyAlignment="1">
      <alignment horizontal="left" vertical="center" wrapText="1"/>
      <protection/>
    </xf>
    <xf numFmtId="0" fontId="3" fillId="0" borderId="18" xfId="64" applyNumberFormat="1" applyFont="1" applyBorder="1" applyAlignment="1">
      <alignment vertical="center" wrapText="1"/>
      <protection/>
    </xf>
    <xf numFmtId="0" fontId="3" fillId="0" borderId="18" xfId="0" applyNumberFormat="1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/>
    </xf>
    <xf numFmtId="177" fontId="3" fillId="0" borderId="9" xfId="0" applyNumberFormat="1" applyFont="1" applyBorder="1" applyAlignment="1">
      <alignment horizontal="right" vertical="center" wrapText="1"/>
    </xf>
    <xf numFmtId="0" fontId="3" fillId="33" borderId="9" xfId="0" applyNumberFormat="1" applyFont="1" applyFill="1" applyBorder="1" applyAlignment="1">
      <alignment horizontal="left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left" vertical="center" wrapText="1"/>
    </xf>
    <xf numFmtId="0" fontId="7" fillId="33" borderId="18" xfId="0" applyNumberFormat="1" applyFont="1" applyFill="1" applyBorder="1" applyAlignment="1">
      <alignment horizontal="left" vertical="center" wrapText="1"/>
    </xf>
    <xf numFmtId="2" fontId="3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vertical="center" wrapText="1"/>
    </xf>
    <xf numFmtId="44" fontId="11" fillId="0" borderId="9" xfId="18" applyFont="1" applyBorder="1" applyAlignment="1">
      <alignment horizontal="center" vertical="center" wrapText="1"/>
    </xf>
    <xf numFmtId="176" fontId="1" fillId="34" borderId="9" xfId="0" applyNumberFormat="1" applyFont="1" applyFill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wrapText="1"/>
    </xf>
    <xf numFmtId="0" fontId="11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 shrinkToFit="1"/>
    </xf>
    <xf numFmtId="0" fontId="2" fillId="0" borderId="18" xfId="25" applyFont="1" applyBorder="1" applyAlignment="1">
      <alignment horizontal="left" vertical="center" wrapText="1"/>
      <protection/>
    </xf>
    <xf numFmtId="0" fontId="7" fillId="33" borderId="17" xfId="0" applyNumberFormat="1" applyFont="1" applyFill="1" applyBorder="1" applyAlignment="1">
      <alignment horizontal="center" vertical="center" wrapText="1"/>
    </xf>
    <xf numFmtId="0" fontId="12" fillId="33" borderId="9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right" vertical="center"/>
    </xf>
    <xf numFmtId="0" fontId="3" fillId="0" borderId="18" xfId="0" applyNumberFormat="1" applyFont="1" applyBorder="1" applyAlignment="1">
      <alignment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178" fontId="3" fillId="0" borderId="9" xfId="22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left" vertical="center"/>
    </xf>
    <xf numFmtId="178" fontId="3" fillId="33" borderId="9" xfId="22" applyNumberFormat="1" applyFont="1" applyFill="1" applyBorder="1" applyAlignment="1">
      <alignment horizontal="right" vertical="center" wrapText="1"/>
    </xf>
    <xf numFmtId="0" fontId="3" fillId="0" borderId="18" xfId="0" applyNumberFormat="1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8" fillId="0" borderId="9" xfId="0" applyNumberFormat="1" applyFont="1" applyBorder="1" applyAlignment="1">
      <alignment horizontal="left" vertical="center"/>
    </xf>
    <xf numFmtId="0" fontId="11" fillId="0" borderId="9" xfId="0" applyNumberFormat="1" applyFont="1" applyBorder="1" applyAlignment="1">
      <alignment horizontal="center" vertical="center"/>
    </xf>
    <xf numFmtId="0" fontId="13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vertical="top" wrapText="1"/>
    </xf>
    <xf numFmtId="0" fontId="1" fillId="33" borderId="9" xfId="0" applyNumberFormat="1" applyFont="1" applyFill="1" applyBorder="1" applyAlignment="1">
      <alignment horizontal="left" vertical="center" wrapText="1"/>
    </xf>
    <xf numFmtId="0" fontId="3" fillId="33" borderId="9" xfId="22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Border="1" applyAlignment="1">
      <alignment wrapText="1"/>
    </xf>
    <xf numFmtId="0" fontId="3" fillId="0" borderId="18" xfId="25" applyFont="1" applyBorder="1" applyAlignment="1">
      <alignment vertical="center" wrapText="1"/>
      <protection/>
    </xf>
    <xf numFmtId="0" fontId="3" fillId="0" borderId="18" xfId="0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/>
    </xf>
    <xf numFmtId="0" fontId="11" fillId="33" borderId="9" xfId="0" applyNumberFormat="1" applyFont="1" applyFill="1" applyBorder="1" applyAlignment="1">
      <alignment horizontal="center" vertical="center" wrapText="1"/>
    </xf>
    <xf numFmtId="0" fontId="3" fillId="0" borderId="9" xfId="22" applyNumberFormat="1" applyFont="1" applyBorder="1" applyAlignment="1">
      <alignment horizontal="center" vertical="center" wrapText="1"/>
    </xf>
    <xf numFmtId="0" fontId="1" fillId="0" borderId="9" xfId="22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vertical="center" wrapText="1" shrinkToFit="1"/>
    </xf>
    <xf numFmtId="0" fontId="3" fillId="33" borderId="18" xfId="0" applyNumberFormat="1" applyFont="1" applyFill="1" applyBorder="1" applyAlignment="1">
      <alignment vertical="center" wrapText="1"/>
    </xf>
    <xf numFmtId="0" fontId="1" fillId="33" borderId="17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179" fontId="3" fillId="33" borderId="9" xfId="22" applyNumberFormat="1" applyFont="1" applyFill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" fillId="0" borderId="17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 wrapText="1"/>
    </xf>
    <xf numFmtId="41" fontId="1" fillId="0" borderId="9" xfId="22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1" fontId="1" fillId="0" borderId="9" xfId="22" applyNumberFormat="1" applyFont="1" applyBorder="1" applyAlignment="1">
      <alignment horizontal="right" vertical="center" wrapText="1"/>
    </xf>
    <xf numFmtId="0" fontId="7" fillId="33" borderId="9" xfId="0" applyNumberFormat="1" applyFont="1" applyFill="1" applyBorder="1" applyAlignment="1">
      <alignment horizontal="left" vertical="center" wrapText="1"/>
    </xf>
    <xf numFmtId="0" fontId="0" fillId="33" borderId="9" xfId="0" applyNumberFormat="1" applyFont="1" applyFill="1" applyBorder="1" applyAlignment="1">
      <alignment horizontal="center" vertical="center" wrapText="1"/>
    </xf>
    <xf numFmtId="179" fontId="0" fillId="33" borderId="9" xfId="22" applyNumberFormat="1" applyFont="1" applyFill="1" applyBorder="1" applyAlignment="1">
      <alignment horizontal="right" vertical="center" wrapText="1"/>
    </xf>
    <xf numFmtId="0" fontId="0" fillId="33" borderId="18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/>
    </xf>
    <xf numFmtId="0" fontId="15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0" fillId="33" borderId="17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left" vertical="center"/>
    </xf>
    <xf numFmtId="0" fontId="1" fillId="0" borderId="9" xfId="22" applyNumberFormat="1" applyFont="1" applyBorder="1" applyAlignment="1">
      <alignment horizontal="right" vertical="center" wrapText="1"/>
    </xf>
    <xf numFmtId="179" fontId="3" fillId="0" borderId="9" xfId="0" applyNumberFormat="1" applyFont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left" vertical="center"/>
    </xf>
    <xf numFmtId="0" fontId="0" fillId="0" borderId="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179" fontId="14" fillId="0" borderId="9" xfId="22" applyNumberFormat="1" applyFont="1" applyBorder="1" applyAlignment="1">
      <alignment horizontal="right" vertical="center"/>
    </xf>
    <xf numFmtId="43" fontId="14" fillId="0" borderId="9" xfId="22" applyFont="1" applyBorder="1" applyAlignment="1">
      <alignment horizontal="right" vertical="center"/>
    </xf>
    <xf numFmtId="0" fontId="14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43" fontId="1" fillId="0" borderId="9" xfId="22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1" fontId="2" fillId="0" borderId="9" xfId="22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/>
    </xf>
    <xf numFmtId="43" fontId="2" fillId="0" borderId="9" xfId="22" applyFont="1" applyBorder="1" applyAlignment="1">
      <alignment horizontal="left" vertical="center" wrapText="1"/>
    </xf>
    <xf numFmtId="0" fontId="0" fillId="0" borderId="18" xfId="0" applyNumberFormat="1" applyBorder="1" applyAlignment="1">
      <alignment/>
    </xf>
    <xf numFmtId="0" fontId="3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3" fontId="3" fillId="0" borderId="9" xfId="22" applyFont="1" applyBorder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43" fontId="3" fillId="0" borderId="12" xfId="22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179" fontId="14" fillId="0" borderId="12" xfId="22" applyNumberFormat="1" applyFont="1" applyBorder="1" applyAlignment="1">
      <alignment horizontal="right" vertical="center"/>
    </xf>
    <xf numFmtId="43" fontId="14" fillId="0" borderId="12" xfId="22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9。26_9。26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9。2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1</xdr:col>
      <xdr:colOff>571500</xdr:colOff>
      <xdr:row>2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800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zoomScale="80" zoomScaleNormal="80" zoomScaleSheetLayoutView="100" workbookViewId="0" topLeftCell="A1">
      <selection activeCell="A1" sqref="A1:IV1"/>
    </sheetView>
  </sheetViews>
  <sheetFormatPr defaultColWidth="9.00390625" defaultRowHeight="14.25"/>
  <cols>
    <col min="1" max="1" width="5.625" style="42" customWidth="1"/>
    <col min="2" max="2" width="18.75390625" style="43" customWidth="1"/>
    <col min="3" max="3" width="4.375" style="42" customWidth="1"/>
    <col min="4" max="4" width="6.00390625" style="44" customWidth="1"/>
    <col min="5" max="5" width="9.875" style="45" customWidth="1"/>
    <col min="6" max="6" width="12.25390625" style="44" customWidth="1"/>
    <col min="7" max="7" width="34.625" style="46" customWidth="1"/>
    <col min="8" max="8" width="9.00390625" style="7" customWidth="1"/>
    <col min="9" max="9" width="11.25390625" style="7" bestFit="1" customWidth="1"/>
    <col min="10" max="16384" width="9.00390625" style="7" customWidth="1"/>
  </cols>
  <sheetData>
    <row r="1" spans="1:7" ht="33.75" customHeight="1">
      <c r="A1" s="47" t="s">
        <v>0</v>
      </c>
      <c r="B1" s="6"/>
      <c r="C1" s="6"/>
      <c r="D1" s="6"/>
      <c r="E1" s="6"/>
      <c r="F1" s="6"/>
      <c r="G1" s="6"/>
    </row>
    <row r="2" spans="1:7" ht="19.5" customHeight="1">
      <c r="A2" s="8" t="s">
        <v>1</v>
      </c>
      <c r="B2" s="8"/>
      <c r="C2" s="8"/>
      <c r="D2" s="8"/>
      <c r="E2" s="8"/>
      <c r="F2" s="8"/>
      <c r="G2" s="8"/>
    </row>
    <row r="3" spans="1:7" ht="24" customHeight="1">
      <c r="A3" s="9" t="s">
        <v>2</v>
      </c>
      <c r="B3" s="9"/>
      <c r="C3" s="9"/>
      <c r="D3" s="9"/>
      <c r="E3" s="9"/>
      <c r="F3" s="9"/>
      <c r="G3" s="9"/>
    </row>
    <row r="4" spans="1:7" ht="18" customHeight="1">
      <c r="A4" s="8" t="s">
        <v>3</v>
      </c>
      <c r="B4" s="8"/>
      <c r="C4" s="8"/>
      <c r="D4" s="8"/>
      <c r="E4" s="8"/>
      <c r="F4" s="8"/>
      <c r="G4" s="8"/>
    </row>
    <row r="5" spans="1:7" s="3" customFormat="1" ht="18" customHeight="1">
      <c r="A5" s="48" t="s">
        <v>4</v>
      </c>
      <c r="B5" s="49" t="s">
        <v>5</v>
      </c>
      <c r="C5" s="49" t="s">
        <v>6</v>
      </c>
      <c r="D5" s="49" t="s">
        <v>7</v>
      </c>
      <c r="E5" s="49" t="s">
        <v>8</v>
      </c>
      <c r="F5" s="49" t="s">
        <v>9</v>
      </c>
      <c r="G5" s="50" t="s">
        <v>10</v>
      </c>
    </row>
    <row r="6" spans="1:7" s="3" customFormat="1" ht="24" customHeight="1">
      <c r="A6" s="51" t="s">
        <v>11</v>
      </c>
      <c r="B6" s="52"/>
      <c r="C6" s="53"/>
      <c r="D6" s="53"/>
      <c r="E6" s="53"/>
      <c r="F6" s="53"/>
      <c r="G6" s="54"/>
    </row>
    <row r="7" spans="1:7" s="14" customFormat="1" ht="24" customHeight="1">
      <c r="A7" s="55" t="s">
        <v>12</v>
      </c>
      <c r="B7" s="56" t="s">
        <v>13</v>
      </c>
      <c r="C7" s="57"/>
      <c r="D7" s="31"/>
      <c r="E7" s="58"/>
      <c r="F7" s="31"/>
      <c r="G7" s="59"/>
    </row>
    <row r="8" spans="1:7" s="23" customFormat="1" ht="18" customHeight="1">
      <c r="A8" s="18">
        <v>1</v>
      </c>
      <c r="B8" s="19" t="s">
        <v>14</v>
      </c>
      <c r="C8" s="20" t="s">
        <v>15</v>
      </c>
      <c r="D8" s="53">
        <v>1.8</v>
      </c>
      <c r="E8" s="29">
        <v>110</v>
      </c>
      <c r="F8" s="60">
        <f aca="true" t="shared" si="0" ref="F8:F24">D8*E8</f>
        <v>198</v>
      </c>
      <c r="G8" s="22" t="s">
        <v>16</v>
      </c>
    </row>
    <row r="9" spans="1:7" s="23" customFormat="1" ht="27.75" customHeight="1">
      <c r="A9" s="18">
        <v>2</v>
      </c>
      <c r="B9" s="19" t="s">
        <v>17</v>
      </c>
      <c r="C9" s="20" t="s">
        <v>18</v>
      </c>
      <c r="D9" s="53">
        <v>3.5</v>
      </c>
      <c r="E9" s="29">
        <v>368</v>
      </c>
      <c r="F9" s="60">
        <f t="shared" si="0"/>
        <v>1288</v>
      </c>
      <c r="G9" s="61" t="s">
        <v>19</v>
      </c>
    </row>
    <row r="10" spans="1:7" s="23" customFormat="1" ht="27.75" customHeight="1">
      <c r="A10" s="18">
        <v>3</v>
      </c>
      <c r="B10" s="19" t="s">
        <v>20</v>
      </c>
      <c r="C10" s="20" t="s">
        <v>18</v>
      </c>
      <c r="D10" s="53">
        <v>1.6</v>
      </c>
      <c r="E10" s="29">
        <v>380</v>
      </c>
      <c r="F10" s="60">
        <f t="shared" si="0"/>
        <v>608</v>
      </c>
      <c r="G10" s="61" t="s">
        <v>21</v>
      </c>
    </row>
    <row r="11" spans="1:7" s="23" customFormat="1" ht="18" customHeight="1">
      <c r="A11" s="18">
        <v>4</v>
      </c>
      <c r="B11" s="19" t="s">
        <v>22</v>
      </c>
      <c r="C11" s="53" t="s">
        <v>23</v>
      </c>
      <c r="D11" s="53">
        <v>1</v>
      </c>
      <c r="E11" s="29">
        <v>120</v>
      </c>
      <c r="F11" s="60">
        <f t="shared" si="0"/>
        <v>120</v>
      </c>
      <c r="G11" s="30" t="s">
        <v>24</v>
      </c>
    </row>
    <row r="12" spans="1:7" s="23" customFormat="1" ht="18" customHeight="1">
      <c r="A12" s="18">
        <v>5</v>
      </c>
      <c r="B12" s="19" t="s">
        <v>25</v>
      </c>
      <c r="C12" s="20" t="s">
        <v>15</v>
      </c>
      <c r="D12" s="53">
        <v>26</v>
      </c>
      <c r="E12" s="29">
        <v>3</v>
      </c>
      <c r="F12" s="60">
        <f t="shared" si="0"/>
        <v>78</v>
      </c>
      <c r="G12" s="62" t="s">
        <v>26</v>
      </c>
    </row>
    <row r="13" spans="1:7" s="23" customFormat="1" ht="27.75" customHeight="1">
      <c r="A13" s="18">
        <v>6</v>
      </c>
      <c r="B13" s="19" t="s">
        <v>27</v>
      </c>
      <c r="C13" s="20" t="s">
        <v>15</v>
      </c>
      <c r="D13" s="53">
        <v>26</v>
      </c>
      <c r="E13" s="29">
        <v>26</v>
      </c>
      <c r="F13" s="60">
        <f t="shared" si="0"/>
        <v>676</v>
      </c>
      <c r="G13" s="62" t="s">
        <v>28</v>
      </c>
    </row>
    <row r="14" spans="1:7" s="23" customFormat="1" ht="27.75" customHeight="1">
      <c r="A14" s="18">
        <v>7</v>
      </c>
      <c r="B14" s="19" t="s">
        <v>29</v>
      </c>
      <c r="C14" s="20" t="s">
        <v>18</v>
      </c>
      <c r="D14" s="53">
        <v>52</v>
      </c>
      <c r="E14" s="29">
        <v>196</v>
      </c>
      <c r="F14" s="60">
        <f t="shared" si="0"/>
        <v>10192</v>
      </c>
      <c r="G14" s="63" t="s">
        <v>30</v>
      </c>
    </row>
    <row r="15" spans="1:7" s="28" customFormat="1" ht="39.75" customHeight="1">
      <c r="A15" s="18">
        <v>8</v>
      </c>
      <c r="B15" s="19" t="s">
        <v>31</v>
      </c>
      <c r="C15" s="20" t="s">
        <v>15</v>
      </c>
      <c r="D15" s="53">
        <v>1</v>
      </c>
      <c r="E15" s="29">
        <v>485</v>
      </c>
      <c r="F15" s="60">
        <f t="shared" si="0"/>
        <v>485</v>
      </c>
      <c r="G15" s="63" t="s">
        <v>32</v>
      </c>
    </row>
    <row r="16" spans="1:7" s="28" customFormat="1" ht="18" customHeight="1">
      <c r="A16" s="18">
        <v>9</v>
      </c>
      <c r="B16" s="19" t="s">
        <v>33</v>
      </c>
      <c r="C16" s="20" t="s">
        <v>15</v>
      </c>
      <c r="D16" s="53">
        <v>1</v>
      </c>
      <c r="E16" s="29">
        <v>156</v>
      </c>
      <c r="F16" s="60">
        <f t="shared" si="0"/>
        <v>156</v>
      </c>
      <c r="G16" s="63" t="s">
        <v>34</v>
      </c>
    </row>
    <row r="17" spans="1:7" s="28" customFormat="1" ht="39.75" customHeight="1">
      <c r="A17" s="18">
        <v>10</v>
      </c>
      <c r="B17" s="64" t="s">
        <v>35</v>
      </c>
      <c r="C17" s="20" t="s">
        <v>15</v>
      </c>
      <c r="D17" s="53">
        <v>3.7</v>
      </c>
      <c r="E17" s="29">
        <v>360</v>
      </c>
      <c r="F17" s="60">
        <f t="shared" si="0"/>
        <v>1332</v>
      </c>
      <c r="G17" s="63" t="s">
        <v>36</v>
      </c>
    </row>
    <row r="18" spans="1:7" s="28" customFormat="1" ht="18" customHeight="1">
      <c r="A18" s="18">
        <v>11</v>
      </c>
      <c r="B18" s="24" t="s">
        <v>37</v>
      </c>
      <c r="C18" s="20" t="s">
        <v>15</v>
      </c>
      <c r="D18" s="53">
        <v>3.7</v>
      </c>
      <c r="E18" s="29">
        <v>280</v>
      </c>
      <c r="F18" s="60">
        <f t="shared" si="0"/>
        <v>1036</v>
      </c>
      <c r="G18" s="63" t="s">
        <v>38</v>
      </c>
    </row>
    <row r="19" spans="1:7" s="28" customFormat="1" ht="18" customHeight="1">
      <c r="A19" s="18">
        <v>12</v>
      </c>
      <c r="B19" s="24" t="s">
        <v>39</v>
      </c>
      <c r="C19" s="20" t="s">
        <v>18</v>
      </c>
      <c r="D19" s="53">
        <v>7.8</v>
      </c>
      <c r="E19" s="29">
        <v>60</v>
      </c>
      <c r="F19" s="60">
        <f t="shared" si="0"/>
        <v>468</v>
      </c>
      <c r="G19" s="63" t="s">
        <v>24</v>
      </c>
    </row>
    <row r="20" spans="1:7" s="28" customFormat="1" ht="18" customHeight="1">
      <c r="A20" s="18">
        <v>13</v>
      </c>
      <c r="B20" s="24" t="s">
        <v>40</v>
      </c>
      <c r="C20" s="53" t="s">
        <v>41</v>
      </c>
      <c r="D20" s="53">
        <v>8</v>
      </c>
      <c r="E20" s="29">
        <v>16</v>
      </c>
      <c r="F20" s="60">
        <f t="shared" si="0"/>
        <v>128</v>
      </c>
      <c r="G20" s="63" t="s">
        <v>42</v>
      </c>
    </row>
    <row r="21" spans="1:7" s="28" customFormat="1" ht="18" customHeight="1">
      <c r="A21" s="18">
        <v>14</v>
      </c>
      <c r="B21" s="24" t="s">
        <v>43</v>
      </c>
      <c r="C21" s="53" t="s">
        <v>18</v>
      </c>
      <c r="D21" s="53">
        <v>12.6</v>
      </c>
      <c r="E21" s="29">
        <v>310</v>
      </c>
      <c r="F21" s="60">
        <f t="shared" si="0"/>
        <v>3906</v>
      </c>
      <c r="G21" s="63" t="s">
        <v>44</v>
      </c>
    </row>
    <row r="22" spans="1:7" s="28" customFormat="1" ht="18" customHeight="1">
      <c r="A22" s="18">
        <v>15</v>
      </c>
      <c r="B22" s="24" t="s">
        <v>45</v>
      </c>
      <c r="C22" s="53" t="s">
        <v>18</v>
      </c>
      <c r="D22" s="53">
        <v>5.2</v>
      </c>
      <c r="E22" s="29">
        <v>220</v>
      </c>
      <c r="F22" s="60">
        <f t="shared" si="0"/>
        <v>1144</v>
      </c>
      <c r="G22" s="63" t="s">
        <v>46</v>
      </c>
    </row>
    <row r="23" spans="1:7" s="28" customFormat="1" ht="18" customHeight="1">
      <c r="A23" s="18">
        <v>16</v>
      </c>
      <c r="B23" s="24" t="s">
        <v>47</v>
      </c>
      <c r="C23" s="53" t="s">
        <v>18</v>
      </c>
      <c r="D23" s="53">
        <v>1.6</v>
      </c>
      <c r="E23" s="29">
        <v>60</v>
      </c>
      <c r="F23" s="60">
        <f t="shared" si="0"/>
        <v>96</v>
      </c>
      <c r="G23" s="63" t="s">
        <v>24</v>
      </c>
    </row>
    <row r="24" spans="1:7" s="28" customFormat="1" ht="18" customHeight="1">
      <c r="A24" s="18">
        <v>17</v>
      </c>
      <c r="B24" s="24" t="s">
        <v>48</v>
      </c>
      <c r="C24" s="53" t="s">
        <v>18</v>
      </c>
      <c r="D24" s="53">
        <v>3.2</v>
      </c>
      <c r="E24" s="29">
        <v>310</v>
      </c>
      <c r="F24" s="60">
        <f t="shared" si="0"/>
        <v>992</v>
      </c>
      <c r="G24" s="63" t="s">
        <v>44</v>
      </c>
    </row>
    <row r="25" spans="1:7" s="28" customFormat="1" ht="18" customHeight="1">
      <c r="A25" s="18">
        <v>18</v>
      </c>
      <c r="B25" s="24" t="s">
        <v>48</v>
      </c>
      <c r="C25" s="53" t="s">
        <v>18</v>
      </c>
      <c r="D25" s="53">
        <v>0.21</v>
      </c>
      <c r="E25" s="29">
        <v>380</v>
      </c>
      <c r="F25" s="60">
        <f aca="true" t="shared" si="1" ref="F25:F34">D25*E25</f>
        <v>79.8</v>
      </c>
      <c r="G25" s="63" t="s">
        <v>49</v>
      </c>
    </row>
    <row r="26" spans="1:7" s="28" customFormat="1" ht="18" customHeight="1">
      <c r="A26" s="18">
        <v>19</v>
      </c>
      <c r="B26" s="24" t="s">
        <v>50</v>
      </c>
      <c r="C26" s="20" t="s">
        <v>18</v>
      </c>
      <c r="D26" s="53">
        <v>0.9</v>
      </c>
      <c r="E26" s="29">
        <v>368</v>
      </c>
      <c r="F26" s="60">
        <f t="shared" si="1"/>
        <v>331.2</v>
      </c>
      <c r="G26" s="63" t="s">
        <v>51</v>
      </c>
    </row>
    <row r="27" spans="1:7" s="28" customFormat="1" ht="18" customHeight="1">
      <c r="A27" s="18">
        <v>20</v>
      </c>
      <c r="B27" s="19" t="s">
        <v>52</v>
      </c>
      <c r="C27" s="53" t="s">
        <v>23</v>
      </c>
      <c r="D27" s="53">
        <v>1</v>
      </c>
      <c r="E27" s="29">
        <v>500</v>
      </c>
      <c r="F27" s="65">
        <f t="shared" si="1"/>
        <v>500</v>
      </c>
      <c r="G27" s="63" t="s">
        <v>53</v>
      </c>
    </row>
    <row r="28" spans="1:7" s="28" customFormat="1" ht="18" customHeight="1">
      <c r="A28" s="18">
        <v>21</v>
      </c>
      <c r="B28" s="19" t="s">
        <v>54</v>
      </c>
      <c r="C28" s="53" t="s">
        <v>15</v>
      </c>
      <c r="D28" s="53">
        <v>3.5</v>
      </c>
      <c r="E28" s="29">
        <v>130</v>
      </c>
      <c r="F28" s="65">
        <f t="shared" si="1"/>
        <v>455</v>
      </c>
      <c r="G28" s="63" t="s">
        <v>55</v>
      </c>
    </row>
    <row r="29" spans="1:7" s="28" customFormat="1" ht="18" customHeight="1">
      <c r="A29" s="18">
        <v>22</v>
      </c>
      <c r="B29" s="19" t="s">
        <v>56</v>
      </c>
      <c r="C29" s="20" t="s">
        <v>18</v>
      </c>
      <c r="D29" s="53">
        <v>3</v>
      </c>
      <c r="E29" s="29">
        <v>380</v>
      </c>
      <c r="F29" s="65">
        <f t="shared" si="1"/>
        <v>1140</v>
      </c>
      <c r="G29" s="63" t="s">
        <v>57</v>
      </c>
    </row>
    <row r="30" spans="1:7" s="28" customFormat="1" ht="18" customHeight="1">
      <c r="A30" s="18">
        <v>23</v>
      </c>
      <c r="B30" s="19" t="s">
        <v>58</v>
      </c>
      <c r="C30" s="20" t="s">
        <v>18</v>
      </c>
      <c r="D30" s="53">
        <v>9</v>
      </c>
      <c r="E30" s="29">
        <v>89</v>
      </c>
      <c r="F30" s="65">
        <f t="shared" si="1"/>
        <v>801</v>
      </c>
      <c r="G30" s="63" t="s">
        <v>59</v>
      </c>
    </row>
    <row r="31" spans="1:7" s="28" customFormat="1" ht="18" customHeight="1">
      <c r="A31" s="18">
        <v>24</v>
      </c>
      <c r="B31" s="66" t="s">
        <v>60</v>
      </c>
      <c r="C31" s="20" t="s">
        <v>18</v>
      </c>
      <c r="D31" s="67">
        <v>4.5</v>
      </c>
      <c r="E31" s="29">
        <v>12</v>
      </c>
      <c r="F31" s="65">
        <f t="shared" si="1"/>
        <v>54</v>
      </c>
      <c r="G31" s="63" t="s">
        <v>61</v>
      </c>
    </row>
    <row r="32" spans="1:7" s="28" customFormat="1" ht="18" customHeight="1">
      <c r="A32" s="18">
        <v>25</v>
      </c>
      <c r="B32" s="19" t="s">
        <v>62</v>
      </c>
      <c r="C32" s="20" t="s">
        <v>18</v>
      </c>
      <c r="D32" s="67">
        <v>6.3</v>
      </c>
      <c r="E32" s="29">
        <v>62</v>
      </c>
      <c r="F32" s="65">
        <f t="shared" si="1"/>
        <v>390.59999999999997</v>
      </c>
      <c r="G32" s="68" t="s">
        <v>63</v>
      </c>
    </row>
    <row r="33" spans="1:7" s="28" customFormat="1" ht="18" customHeight="1">
      <c r="A33" s="18">
        <v>26</v>
      </c>
      <c r="B33" s="66" t="s">
        <v>64</v>
      </c>
      <c r="C33" s="20" t="s">
        <v>18</v>
      </c>
      <c r="D33" s="67">
        <v>4.5</v>
      </c>
      <c r="E33" s="29">
        <v>10</v>
      </c>
      <c r="F33" s="65">
        <f t="shared" si="1"/>
        <v>45</v>
      </c>
      <c r="G33" s="69" t="s">
        <v>61</v>
      </c>
    </row>
    <row r="34" spans="1:7" s="28" customFormat="1" ht="18" customHeight="1">
      <c r="A34" s="18">
        <v>27</v>
      </c>
      <c r="B34" s="66" t="s">
        <v>65</v>
      </c>
      <c r="C34" s="53" t="s">
        <v>23</v>
      </c>
      <c r="D34" s="67">
        <v>1</v>
      </c>
      <c r="E34" s="29">
        <v>4600</v>
      </c>
      <c r="F34" s="65">
        <f t="shared" si="1"/>
        <v>4600</v>
      </c>
      <c r="G34" s="69" t="s">
        <v>66</v>
      </c>
    </row>
    <row r="35" spans="1:7" s="28" customFormat="1" ht="18" customHeight="1">
      <c r="A35" s="18">
        <v>28</v>
      </c>
      <c r="B35" s="70" t="s">
        <v>67</v>
      </c>
      <c r="C35" s="20" t="s">
        <v>15</v>
      </c>
      <c r="D35" s="53">
        <v>2.1</v>
      </c>
      <c r="E35" s="29">
        <v>32</v>
      </c>
      <c r="F35" s="60">
        <f aca="true" t="shared" si="2" ref="F35:F41">D35*E35</f>
        <v>67.2</v>
      </c>
      <c r="G35" s="63" t="s">
        <v>68</v>
      </c>
    </row>
    <row r="36" spans="1:7" s="28" customFormat="1" ht="27.75" customHeight="1">
      <c r="A36" s="18">
        <v>29</v>
      </c>
      <c r="B36" s="66" t="s">
        <v>69</v>
      </c>
      <c r="C36" s="20" t="s">
        <v>15</v>
      </c>
      <c r="D36" s="67">
        <v>12</v>
      </c>
      <c r="E36" s="29">
        <v>52</v>
      </c>
      <c r="F36" s="60">
        <f t="shared" si="2"/>
        <v>624</v>
      </c>
      <c r="G36" s="63" t="s">
        <v>70</v>
      </c>
    </row>
    <row r="37" spans="1:7" s="28" customFormat="1" ht="39.75" customHeight="1">
      <c r="A37" s="18">
        <v>30</v>
      </c>
      <c r="B37" s="24" t="s">
        <v>71</v>
      </c>
      <c r="C37" s="20" t="s">
        <v>18</v>
      </c>
      <c r="D37" s="53">
        <v>5.2</v>
      </c>
      <c r="E37" s="29">
        <v>420</v>
      </c>
      <c r="F37" s="60">
        <f t="shared" si="2"/>
        <v>2184</v>
      </c>
      <c r="G37" s="63" t="s">
        <v>72</v>
      </c>
    </row>
    <row r="38" spans="1:7" s="28" customFormat="1" ht="18" customHeight="1">
      <c r="A38" s="18">
        <v>31</v>
      </c>
      <c r="B38" s="24" t="s">
        <v>73</v>
      </c>
      <c r="C38" s="20" t="s">
        <v>18</v>
      </c>
      <c r="D38" s="53">
        <v>54</v>
      </c>
      <c r="E38" s="29">
        <v>105</v>
      </c>
      <c r="F38" s="60">
        <f t="shared" si="2"/>
        <v>5670</v>
      </c>
      <c r="G38" s="22" t="s">
        <v>74</v>
      </c>
    </row>
    <row r="39" spans="1:7" s="23" customFormat="1" ht="27.75" customHeight="1">
      <c r="A39" s="18">
        <v>32</v>
      </c>
      <c r="B39" s="24" t="s">
        <v>75</v>
      </c>
      <c r="C39" s="71" t="s">
        <v>18</v>
      </c>
      <c r="D39" s="53">
        <v>143</v>
      </c>
      <c r="E39" s="29">
        <v>10</v>
      </c>
      <c r="F39" s="60">
        <f t="shared" si="2"/>
        <v>1430</v>
      </c>
      <c r="G39" s="63" t="s">
        <v>76</v>
      </c>
    </row>
    <row r="40" spans="1:7" s="38" customFormat="1" ht="18" customHeight="1">
      <c r="A40" s="18">
        <v>33</v>
      </c>
      <c r="B40" s="70" t="s">
        <v>77</v>
      </c>
      <c r="C40" s="20" t="s">
        <v>18</v>
      </c>
      <c r="D40" s="53">
        <v>143</v>
      </c>
      <c r="E40" s="29">
        <v>12</v>
      </c>
      <c r="F40" s="60">
        <f t="shared" si="2"/>
        <v>1716</v>
      </c>
      <c r="G40" s="63" t="s">
        <v>78</v>
      </c>
    </row>
    <row r="41" spans="1:7" s="38" customFormat="1" ht="27.75" customHeight="1">
      <c r="A41" s="18">
        <v>34</v>
      </c>
      <c r="B41" s="70" t="s">
        <v>79</v>
      </c>
      <c r="C41" s="71" t="s">
        <v>18</v>
      </c>
      <c r="D41" s="53">
        <v>15.1</v>
      </c>
      <c r="E41" s="29">
        <v>60</v>
      </c>
      <c r="F41" s="60">
        <f t="shared" si="2"/>
        <v>906</v>
      </c>
      <c r="G41" s="68" t="s">
        <v>80</v>
      </c>
    </row>
    <row r="42" spans="1:7" s="38" customFormat="1" ht="21.75" customHeight="1">
      <c r="A42" s="18"/>
      <c r="B42" s="72"/>
      <c r="C42" s="53"/>
      <c r="D42" s="73" t="s">
        <v>81</v>
      </c>
      <c r="E42" s="73"/>
      <c r="F42" s="74">
        <f>SUM(F8:F41)</f>
        <v>43896.8</v>
      </c>
      <c r="G42" s="63"/>
    </row>
    <row r="43" spans="1:7" s="38" customFormat="1" ht="24" customHeight="1">
      <c r="A43" s="75" t="s">
        <v>82</v>
      </c>
      <c r="B43" s="56" t="s">
        <v>83</v>
      </c>
      <c r="C43" s="20"/>
      <c r="D43" s="21"/>
      <c r="E43" s="29"/>
      <c r="F43" s="21"/>
      <c r="G43" s="63"/>
    </row>
    <row r="44" spans="1:7" s="38" customFormat="1" ht="18" customHeight="1">
      <c r="A44" s="18">
        <v>1</v>
      </c>
      <c r="B44" s="19" t="s">
        <v>84</v>
      </c>
      <c r="C44" s="53" t="s">
        <v>85</v>
      </c>
      <c r="D44" s="53">
        <v>4</v>
      </c>
      <c r="E44" s="29">
        <v>110</v>
      </c>
      <c r="F44" s="60">
        <f aca="true" t="shared" si="3" ref="F44:F49">D44*E44</f>
        <v>440</v>
      </c>
      <c r="G44" s="63" t="s">
        <v>86</v>
      </c>
    </row>
    <row r="45" spans="1:7" s="38" customFormat="1" ht="18" customHeight="1">
      <c r="A45" s="18">
        <v>2</v>
      </c>
      <c r="B45" s="19" t="s">
        <v>87</v>
      </c>
      <c r="C45" s="71" t="s">
        <v>18</v>
      </c>
      <c r="D45" s="53">
        <v>13.5</v>
      </c>
      <c r="E45" s="29">
        <v>12</v>
      </c>
      <c r="F45" s="60">
        <f t="shared" si="3"/>
        <v>162</v>
      </c>
      <c r="G45" s="63" t="s">
        <v>61</v>
      </c>
    </row>
    <row r="46" spans="1:7" s="38" customFormat="1" ht="18" customHeight="1">
      <c r="A46" s="18">
        <v>3</v>
      </c>
      <c r="B46" s="19" t="s">
        <v>88</v>
      </c>
      <c r="C46" s="71" t="s">
        <v>18</v>
      </c>
      <c r="D46" s="53">
        <f>--13.5+14.9</f>
        <v>28.4</v>
      </c>
      <c r="E46" s="29">
        <v>48</v>
      </c>
      <c r="F46" s="60">
        <f t="shared" si="3"/>
        <v>1363.1999999999998</v>
      </c>
      <c r="G46" s="63" t="s">
        <v>63</v>
      </c>
    </row>
    <row r="47" spans="1:7" s="38" customFormat="1" ht="18" customHeight="1">
      <c r="A47" s="18">
        <v>4</v>
      </c>
      <c r="B47" s="19" t="s">
        <v>89</v>
      </c>
      <c r="C47" s="71" t="s">
        <v>18</v>
      </c>
      <c r="D47" s="53">
        <v>13.5</v>
      </c>
      <c r="E47" s="29">
        <v>10</v>
      </c>
      <c r="F47" s="60">
        <f t="shared" si="3"/>
        <v>135</v>
      </c>
      <c r="G47" s="63" t="s">
        <v>61</v>
      </c>
    </row>
    <row r="48" spans="1:9" s="14" customFormat="1" ht="18" customHeight="1">
      <c r="A48" s="18">
        <v>5</v>
      </c>
      <c r="B48" s="19" t="s">
        <v>90</v>
      </c>
      <c r="C48" s="71" t="s">
        <v>18</v>
      </c>
      <c r="D48" s="53">
        <v>13.5</v>
      </c>
      <c r="E48" s="29">
        <v>92</v>
      </c>
      <c r="F48" s="60">
        <f t="shared" si="3"/>
        <v>1242</v>
      </c>
      <c r="G48" s="63" t="s">
        <v>91</v>
      </c>
      <c r="I48" s="80"/>
    </row>
    <row r="49" spans="1:7" s="23" customFormat="1" ht="18" customHeight="1">
      <c r="A49" s="18">
        <v>6</v>
      </c>
      <c r="B49" s="19" t="s">
        <v>92</v>
      </c>
      <c r="C49" s="71" t="s">
        <v>18</v>
      </c>
      <c r="D49" s="53">
        <v>30.1</v>
      </c>
      <c r="E49" s="29">
        <v>97</v>
      </c>
      <c r="F49" s="60">
        <f t="shared" si="3"/>
        <v>2919.7000000000003</v>
      </c>
      <c r="G49" s="63" t="s">
        <v>91</v>
      </c>
    </row>
    <row r="50" spans="1:7" s="23" customFormat="1" ht="18" customHeight="1">
      <c r="A50" s="18">
        <v>7</v>
      </c>
      <c r="B50" s="24" t="s">
        <v>93</v>
      </c>
      <c r="C50" s="76" t="s">
        <v>15</v>
      </c>
      <c r="D50" s="53">
        <v>4.4</v>
      </c>
      <c r="E50" s="21">
        <v>850</v>
      </c>
      <c r="F50" s="65">
        <f aca="true" t="shared" si="4" ref="F50:F57">D50*E50</f>
        <v>3740.0000000000005</v>
      </c>
      <c r="G50" s="63" t="s">
        <v>94</v>
      </c>
    </row>
    <row r="51" spans="1:7" s="23" customFormat="1" ht="18" customHeight="1">
      <c r="A51" s="18">
        <v>8</v>
      </c>
      <c r="B51" s="24" t="s">
        <v>95</v>
      </c>
      <c r="C51" s="76" t="s">
        <v>15</v>
      </c>
      <c r="D51" s="53">
        <v>6.8</v>
      </c>
      <c r="E51" s="21">
        <v>1250</v>
      </c>
      <c r="F51" s="65">
        <f t="shared" si="4"/>
        <v>8500</v>
      </c>
      <c r="G51" s="63" t="s">
        <v>96</v>
      </c>
    </row>
    <row r="52" spans="1:7" s="23" customFormat="1" ht="18" customHeight="1">
      <c r="A52" s="18">
        <v>9</v>
      </c>
      <c r="B52" s="24" t="s">
        <v>97</v>
      </c>
      <c r="C52" s="76" t="s">
        <v>15</v>
      </c>
      <c r="D52" s="53">
        <v>6.8</v>
      </c>
      <c r="E52" s="21">
        <v>1150</v>
      </c>
      <c r="F52" s="65">
        <f t="shared" si="4"/>
        <v>7820</v>
      </c>
      <c r="G52" s="63" t="s">
        <v>98</v>
      </c>
    </row>
    <row r="53" spans="1:7" s="23" customFormat="1" ht="27.75" customHeight="1">
      <c r="A53" s="18">
        <v>10</v>
      </c>
      <c r="B53" s="24" t="s">
        <v>99</v>
      </c>
      <c r="C53" s="20" t="s">
        <v>18</v>
      </c>
      <c r="D53" s="53">
        <v>3.4</v>
      </c>
      <c r="E53" s="29">
        <v>360</v>
      </c>
      <c r="F53" s="60">
        <f t="shared" si="4"/>
        <v>1224</v>
      </c>
      <c r="G53" s="63" t="s">
        <v>100</v>
      </c>
    </row>
    <row r="54" spans="1:7" s="23" customFormat="1" ht="27.75" customHeight="1">
      <c r="A54" s="18">
        <v>11</v>
      </c>
      <c r="B54" s="66" t="s">
        <v>101</v>
      </c>
      <c r="C54" s="20" t="s">
        <v>15</v>
      </c>
      <c r="D54" s="53">
        <v>5.8</v>
      </c>
      <c r="E54" s="29">
        <v>68</v>
      </c>
      <c r="F54" s="60">
        <f t="shared" si="4"/>
        <v>394.4</v>
      </c>
      <c r="G54" s="63" t="s">
        <v>70</v>
      </c>
    </row>
    <row r="55" spans="1:7" s="23" customFormat="1" ht="18" customHeight="1">
      <c r="A55" s="18">
        <v>12</v>
      </c>
      <c r="B55" s="19" t="s">
        <v>102</v>
      </c>
      <c r="C55" s="71" t="s">
        <v>18</v>
      </c>
      <c r="D55" s="53">
        <v>13.5</v>
      </c>
      <c r="E55" s="29">
        <v>115</v>
      </c>
      <c r="F55" s="60">
        <f t="shared" si="4"/>
        <v>1552.5</v>
      </c>
      <c r="G55" s="77" t="s">
        <v>103</v>
      </c>
    </row>
    <row r="56" spans="1:7" s="23" customFormat="1" ht="18" customHeight="1">
      <c r="A56" s="18">
        <v>13</v>
      </c>
      <c r="B56" s="19" t="s">
        <v>104</v>
      </c>
      <c r="C56" s="53" t="s">
        <v>105</v>
      </c>
      <c r="D56" s="53">
        <v>1</v>
      </c>
      <c r="E56" s="29">
        <v>80</v>
      </c>
      <c r="F56" s="60">
        <f t="shared" si="4"/>
        <v>80</v>
      </c>
      <c r="G56" s="63" t="s">
        <v>106</v>
      </c>
    </row>
    <row r="57" spans="1:7" s="39" customFormat="1" ht="27.75" customHeight="1">
      <c r="A57" s="18">
        <v>14</v>
      </c>
      <c r="B57" s="19" t="s">
        <v>79</v>
      </c>
      <c r="C57" s="71" t="s">
        <v>18</v>
      </c>
      <c r="D57" s="53">
        <v>7.5</v>
      </c>
      <c r="E57" s="29">
        <v>60</v>
      </c>
      <c r="F57" s="60">
        <f t="shared" si="4"/>
        <v>450</v>
      </c>
      <c r="G57" s="68" t="s">
        <v>80</v>
      </c>
    </row>
    <row r="58" spans="1:7" s="40" customFormat="1" ht="21.75" customHeight="1">
      <c r="A58" s="18"/>
      <c r="B58" s="19"/>
      <c r="C58" s="78"/>
      <c r="D58" s="79" t="s">
        <v>81</v>
      </c>
      <c r="E58" s="79"/>
      <c r="F58" s="74">
        <f>SUM(F44:F57)</f>
        <v>30022.800000000003</v>
      </c>
      <c r="G58" s="59"/>
    </row>
    <row r="59" spans="1:7" s="40" customFormat="1" ht="24" customHeight="1">
      <c r="A59" s="55" t="s">
        <v>107</v>
      </c>
      <c r="B59" s="56" t="s">
        <v>108</v>
      </c>
      <c r="C59" s="20"/>
      <c r="D59" s="31"/>
      <c r="E59" s="29"/>
      <c r="F59" s="21"/>
      <c r="G59" s="59" t="s">
        <v>109</v>
      </c>
    </row>
    <row r="60" spans="1:7" s="40" customFormat="1" ht="18" customHeight="1">
      <c r="A60" s="18">
        <v>1</v>
      </c>
      <c r="B60" s="19" t="s">
        <v>84</v>
      </c>
      <c r="C60" s="53" t="s">
        <v>85</v>
      </c>
      <c r="D60" s="53">
        <v>1</v>
      </c>
      <c r="E60" s="29">
        <v>110</v>
      </c>
      <c r="F60" s="60">
        <f aca="true" t="shared" si="5" ref="F60:F71">D60*E60</f>
        <v>110</v>
      </c>
      <c r="G60" s="22" t="s">
        <v>86</v>
      </c>
    </row>
    <row r="61" spans="1:7" s="23" customFormat="1" ht="18" customHeight="1">
      <c r="A61" s="18">
        <v>2</v>
      </c>
      <c r="B61" s="19" t="s">
        <v>87</v>
      </c>
      <c r="C61" s="71" t="s">
        <v>18</v>
      </c>
      <c r="D61" s="53">
        <v>3.8</v>
      </c>
      <c r="E61" s="29">
        <v>12</v>
      </c>
      <c r="F61" s="60">
        <f t="shared" si="5"/>
        <v>45.599999999999994</v>
      </c>
      <c r="G61" s="69" t="s">
        <v>61</v>
      </c>
    </row>
    <row r="62" spans="1:7" s="23" customFormat="1" ht="18" customHeight="1">
      <c r="A62" s="18">
        <v>3</v>
      </c>
      <c r="B62" s="19" t="s">
        <v>88</v>
      </c>
      <c r="C62" s="71" t="s">
        <v>18</v>
      </c>
      <c r="D62" s="53">
        <v>12.9</v>
      </c>
      <c r="E62" s="29">
        <v>52</v>
      </c>
      <c r="F62" s="60">
        <f t="shared" si="5"/>
        <v>670.8000000000001</v>
      </c>
      <c r="G62" s="68" t="s">
        <v>63</v>
      </c>
    </row>
    <row r="63" spans="1:7" s="23" customFormat="1" ht="18" customHeight="1">
      <c r="A63" s="18">
        <v>4</v>
      </c>
      <c r="B63" s="19" t="s">
        <v>89</v>
      </c>
      <c r="C63" s="71" t="s">
        <v>18</v>
      </c>
      <c r="D63" s="53">
        <v>3.8</v>
      </c>
      <c r="E63" s="29">
        <v>10</v>
      </c>
      <c r="F63" s="60">
        <f t="shared" si="5"/>
        <v>38</v>
      </c>
      <c r="G63" s="69" t="s">
        <v>61</v>
      </c>
    </row>
    <row r="64" spans="1:7" s="23" customFormat="1" ht="18" customHeight="1">
      <c r="A64" s="18">
        <v>5</v>
      </c>
      <c r="B64" s="19" t="s">
        <v>110</v>
      </c>
      <c r="C64" s="71" t="s">
        <v>18</v>
      </c>
      <c r="D64" s="53">
        <v>3.8</v>
      </c>
      <c r="E64" s="29">
        <v>92</v>
      </c>
      <c r="F64" s="60">
        <f t="shared" si="5"/>
        <v>349.59999999999997</v>
      </c>
      <c r="G64" s="63" t="s">
        <v>111</v>
      </c>
    </row>
    <row r="65" spans="1:7" s="23" customFormat="1" ht="18" customHeight="1">
      <c r="A65" s="18">
        <v>6</v>
      </c>
      <c r="B65" s="19" t="s">
        <v>112</v>
      </c>
      <c r="C65" s="71" t="s">
        <v>18</v>
      </c>
      <c r="D65" s="53">
        <v>17.6</v>
      </c>
      <c r="E65" s="29">
        <v>97</v>
      </c>
      <c r="F65" s="60">
        <f t="shared" si="5"/>
        <v>1707.2</v>
      </c>
      <c r="G65" s="63" t="s">
        <v>111</v>
      </c>
    </row>
    <row r="66" spans="1:7" s="23" customFormat="1" ht="18" customHeight="1">
      <c r="A66" s="18">
        <v>7</v>
      </c>
      <c r="B66" s="19" t="s">
        <v>113</v>
      </c>
      <c r="C66" s="71" t="s">
        <v>15</v>
      </c>
      <c r="D66" s="53">
        <v>7.2</v>
      </c>
      <c r="E66" s="29">
        <v>35</v>
      </c>
      <c r="F66" s="60">
        <f t="shared" si="5"/>
        <v>252</v>
      </c>
      <c r="G66" s="63" t="s">
        <v>114</v>
      </c>
    </row>
    <row r="67" spans="1:7" s="23" customFormat="1" ht="18" customHeight="1">
      <c r="A67" s="18">
        <v>8</v>
      </c>
      <c r="B67" s="19" t="s">
        <v>104</v>
      </c>
      <c r="C67" s="53" t="s">
        <v>105</v>
      </c>
      <c r="D67" s="53">
        <v>1</v>
      </c>
      <c r="E67" s="29">
        <v>80</v>
      </c>
      <c r="F67" s="60">
        <f t="shared" si="5"/>
        <v>80</v>
      </c>
      <c r="G67" s="22" t="s">
        <v>106</v>
      </c>
    </row>
    <row r="68" spans="1:7" s="28" customFormat="1" ht="18" customHeight="1">
      <c r="A68" s="18">
        <v>9</v>
      </c>
      <c r="B68" s="19" t="s">
        <v>102</v>
      </c>
      <c r="C68" s="71" t="s">
        <v>18</v>
      </c>
      <c r="D68" s="53">
        <v>3.8</v>
      </c>
      <c r="E68" s="29">
        <v>115</v>
      </c>
      <c r="F68" s="60">
        <f t="shared" si="5"/>
        <v>437</v>
      </c>
      <c r="G68" s="77" t="s">
        <v>103</v>
      </c>
    </row>
    <row r="69" spans="1:7" s="23" customFormat="1" ht="42" customHeight="1">
      <c r="A69" s="18">
        <v>10</v>
      </c>
      <c r="B69" s="66" t="s">
        <v>115</v>
      </c>
      <c r="C69" s="53" t="s">
        <v>116</v>
      </c>
      <c r="D69" s="53">
        <v>1</v>
      </c>
      <c r="E69" s="29">
        <v>760</v>
      </c>
      <c r="F69" s="60">
        <f t="shared" si="5"/>
        <v>760</v>
      </c>
      <c r="G69" s="81" t="s">
        <v>117</v>
      </c>
    </row>
    <row r="70" spans="1:7" s="23" customFormat="1" ht="27.75" customHeight="1">
      <c r="A70" s="18">
        <v>11</v>
      </c>
      <c r="B70" s="66" t="s">
        <v>101</v>
      </c>
      <c r="C70" s="20" t="s">
        <v>15</v>
      </c>
      <c r="D70" s="53">
        <v>4.8</v>
      </c>
      <c r="E70" s="29">
        <v>68</v>
      </c>
      <c r="F70" s="60">
        <f t="shared" si="5"/>
        <v>326.4</v>
      </c>
      <c r="G70" s="81" t="s">
        <v>118</v>
      </c>
    </row>
    <row r="71" spans="1:7" s="38" customFormat="1" ht="27.75" customHeight="1">
      <c r="A71" s="18">
        <v>12</v>
      </c>
      <c r="B71" s="19" t="s">
        <v>79</v>
      </c>
      <c r="C71" s="20" t="s">
        <v>18</v>
      </c>
      <c r="D71" s="53">
        <v>5.2</v>
      </c>
      <c r="E71" s="29">
        <v>60</v>
      </c>
      <c r="F71" s="60">
        <f t="shared" si="5"/>
        <v>312</v>
      </c>
      <c r="G71" s="68" t="s">
        <v>80</v>
      </c>
    </row>
    <row r="72" spans="1:7" s="28" customFormat="1" ht="21.75" customHeight="1">
      <c r="A72" s="82"/>
      <c r="B72" s="5"/>
      <c r="C72" s="5"/>
      <c r="D72" s="83" t="s">
        <v>81</v>
      </c>
      <c r="E72" s="83"/>
      <c r="F72" s="74">
        <f>SUM(F60:F71)</f>
        <v>5088.599999999999</v>
      </c>
      <c r="G72" s="84"/>
    </row>
    <row r="73" spans="1:7" s="28" customFormat="1" ht="24" customHeight="1">
      <c r="A73" s="85" t="s">
        <v>119</v>
      </c>
      <c r="B73" s="86" t="s">
        <v>120</v>
      </c>
      <c r="C73" s="87"/>
      <c r="D73" s="87"/>
      <c r="E73" s="88"/>
      <c r="F73" s="89"/>
      <c r="G73" s="90"/>
    </row>
    <row r="74" spans="1:7" s="28" customFormat="1" ht="18" customHeight="1">
      <c r="A74" s="91">
        <v>1</v>
      </c>
      <c r="B74" s="19" t="s">
        <v>121</v>
      </c>
      <c r="C74" s="20" t="s">
        <v>15</v>
      </c>
      <c r="D74" s="53">
        <v>3</v>
      </c>
      <c r="E74" s="29">
        <v>110</v>
      </c>
      <c r="F74" s="60">
        <f>D74*E74</f>
        <v>330</v>
      </c>
      <c r="G74" s="22" t="s">
        <v>86</v>
      </c>
    </row>
    <row r="75" spans="1:7" s="28" customFormat="1" ht="39.75" customHeight="1">
      <c r="A75" s="91">
        <v>2</v>
      </c>
      <c r="B75" s="66" t="s">
        <v>115</v>
      </c>
      <c r="C75" s="53" t="s">
        <v>116</v>
      </c>
      <c r="D75" s="53">
        <v>1</v>
      </c>
      <c r="E75" s="29">
        <v>760</v>
      </c>
      <c r="F75" s="60">
        <f>D75*E75</f>
        <v>760</v>
      </c>
      <c r="G75" s="81" t="s">
        <v>117</v>
      </c>
    </row>
    <row r="76" spans="1:7" s="28" customFormat="1" ht="27.75" customHeight="1">
      <c r="A76" s="91">
        <v>3</v>
      </c>
      <c r="B76" s="66" t="s">
        <v>101</v>
      </c>
      <c r="C76" s="20" t="s">
        <v>15</v>
      </c>
      <c r="D76" s="53">
        <v>4.8</v>
      </c>
      <c r="E76" s="29">
        <v>68</v>
      </c>
      <c r="F76" s="60">
        <f>D76*E76</f>
        <v>326.4</v>
      </c>
      <c r="G76" s="61" t="s">
        <v>122</v>
      </c>
    </row>
    <row r="77" spans="1:7" s="28" customFormat="1" ht="27.75" customHeight="1">
      <c r="A77" s="91">
        <v>4</v>
      </c>
      <c r="B77" s="92" t="s">
        <v>123</v>
      </c>
      <c r="C77" s="71" t="s">
        <v>18</v>
      </c>
      <c r="D77" s="53">
        <v>14.8</v>
      </c>
      <c r="E77" s="29">
        <v>88</v>
      </c>
      <c r="F77" s="60">
        <f>D77*E77</f>
        <v>1302.4</v>
      </c>
      <c r="G77" s="63" t="s">
        <v>124</v>
      </c>
    </row>
    <row r="78" spans="1:7" s="28" customFormat="1" ht="27.75" customHeight="1">
      <c r="A78" s="91">
        <v>5</v>
      </c>
      <c r="B78" s="92" t="s">
        <v>125</v>
      </c>
      <c r="C78" s="71" t="s">
        <v>18</v>
      </c>
      <c r="D78" s="53">
        <v>15.7</v>
      </c>
      <c r="E78" s="29">
        <v>88</v>
      </c>
      <c r="F78" s="60">
        <f aca="true" t="shared" si="6" ref="F78:F84">D78*E78</f>
        <v>1381.6</v>
      </c>
      <c r="G78" s="63" t="s">
        <v>124</v>
      </c>
    </row>
    <row r="79" spans="1:7" s="28" customFormat="1" ht="18" customHeight="1">
      <c r="A79" s="91">
        <v>6</v>
      </c>
      <c r="B79" s="92" t="s">
        <v>25</v>
      </c>
      <c r="C79" s="71" t="s">
        <v>15</v>
      </c>
      <c r="D79" s="53">
        <v>32.6</v>
      </c>
      <c r="E79" s="93">
        <v>3</v>
      </c>
      <c r="F79" s="60">
        <f t="shared" si="6"/>
        <v>97.80000000000001</v>
      </c>
      <c r="G79" s="30" t="s">
        <v>26</v>
      </c>
    </row>
    <row r="80" spans="1:7" s="28" customFormat="1" ht="27.75" customHeight="1">
      <c r="A80" s="91">
        <v>7</v>
      </c>
      <c r="B80" s="92" t="s">
        <v>126</v>
      </c>
      <c r="C80" s="20" t="s">
        <v>15</v>
      </c>
      <c r="D80" s="53">
        <v>32.6</v>
      </c>
      <c r="E80" s="93">
        <v>26</v>
      </c>
      <c r="F80" s="60">
        <f t="shared" si="6"/>
        <v>847.6</v>
      </c>
      <c r="G80" s="63" t="s">
        <v>28</v>
      </c>
    </row>
    <row r="81" spans="1:7" s="28" customFormat="1" ht="27.75" customHeight="1">
      <c r="A81" s="91">
        <v>8</v>
      </c>
      <c r="B81" s="94" t="s">
        <v>75</v>
      </c>
      <c r="C81" s="71" t="s">
        <v>18</v>
      </c>
      <c r="D81" s="53">
        <v>132</v>
      </c>
      <c r="E81" s="95">
        <v>10</v>
      </c>
      <c r="F81" s="60">
        <f t="shared" si="6"/>
        <v>1320</v>
      </c>
      <c r="G81" s="96" t="s">
        <v>76</v>
      </c>
    </row>
    <row r="82" spans="1:7" s="28" customFormat="1" ht="18" customHeight="1">
      <c r="A82" s="91">
        <v>9</v>
      </c>
      <c r="B82" s="94" t="s">
        <v>77</v>
      </c>
      <c r="C82" s="71" t="s">
        <v>18</v>
      </c>
      <c r="D82" s="53">
        <v>132</v>
      </c>
      <c r="E82" s="95">
        <v>12</v>
      </c>
      <c r="F82" s="60">
        <f t="shared" si="6"/>
        <v>1584</v>
      </c>
      <c r="G82" s="22" t="s">
        <v>78</v>
      </c>
    </row>
    <row r="83" spans="1:7" s="28" customFormat="1" ht="18" customHeight="1">
      <c r="A83" s="91">
        <v>10</v>
      </c>
      <c r="B83" s="94" t="s">
        <v>127</v>
      </c>
      <c r="C83" s="97" t="s">
        <v>128</v>
      </c>
      <c r="D83" s="53">
        <v>7</v>
      </c>
      <c r="E83" s="29">
        <v>138</v>
      </c>
      <c r="F83" s="60">
        <f t="shared" si="6"/>
        <v>966</v>
      </c>
      <c r="G83" s="61" t="s">
        <v>129</v>
      </c>
    </row>
    <row r="84" spans="1:7" s="28" customFormat="1" ht="27.75" customHeight="1">
      <c r="A84" s="91">
        <v>11</v>
      </c>
      <c r="B84" s="19" t="s">
        <v>79</v>
      </c>
      <c r="C84" s="20" t="s">
        <v>18</v>
      </c>
      <c r="D84" s="53">
        <v>5.2</v>
      </c>
      <c r="E84" s="29">
        <v>60</v>
      </c>
      <c r="F84" s="60">
        <f t="shared" si="6"/>
        <v>312</v>
      </c>
      <c r="G84" s="68" t="s">
        <v>80</v>
      </c>
    </row>
    <row r="85" spans="1:7" s="28" customFormat="1" ht="21.75" customHeight="1">
      <c r="A85" s="98"/>
      <c r="B85" s="99"/>
      <c r="C85" s="87"/>
      <c r="D85" s="100" t="s">
        <v>81</v>
      </c>
      <c r="E85" s="100"/>
      <c r="F85" s="74">
        <f>SUM(F74:F84)</f>
        <v>9227.8</v>
      </c>
      <c r="G85" s="90"/>
    </row>
    <row r="86" spans="1:7" s="28" customFormat="1" ht="24" customHeight="1">
      <c r="A86" s="51" t="s">
        <v>130</v>
      </c>
      <c r="B86" s="52"/>
      <c r="C86" s="5"/>
      <c r="D86" s="83"/>
      <c r="E86" s="83"/>
      <c r="F86" s="83"/>
      <c r="G86" s="84"/>
    </row>
    <row r="87" spans="1:7" s="23" customFormat="1" ht="18" customHeight="1">
      <c r="A87" s="101" t="s">
        <v>131</v>
      </c>
      <c r="B87" s="56" t="s">
        <v>132</v>
      </c>
      <c r="C87" s="20"/>
      <c r="D87" s="53"/>
      <c r="E87" s="29"/>
      <c r="F87" s="21"/>
      <c r="G87" s="102"/>
    </row>
    <row r="88" spans="1:7" s="23" customFormat="1" ht="18" customHeight="1">
      <c r="A88" s="82">
        <v>1</v>
      </c>
      <c r="B88" s="66" t="s">
        <v>84</v>
      </c>
      <c r="C88" s="53" t="s">
        <v>85</v>
      </c>
      <c r="D88" s="53">
        <v>1</v>
      </c>
      <c r="E88" s="29">
        <v>110</v>
      </c>
      <c r="F88" s="60">
        <f aca="true" t="shared" si="7" ref="F88:F94">D88*E88</f>
        <v>110</v>
      </c>
      <c r="G88" s="22" t="s">
        <v>86</v>
      </c>
    </row>
    <row r="89" spans="1:7" s="40" customFormat="1" ht="18" customHeight="1">
      <c r="A89" s="82">
        <v>2</v>
      </c>
      <c r="B89" s="66" t="s">
        <v>133</v>
      </c>
      <c r="C89" s="71" t="s">
        <v>18</v>
      </c>
      <c r="D89" s="53">
        <v>24</v>
      </c>
      <c r="E89" s="29">
        <v>15</v>
      </c>
      <c r="F89" s="60">
        <f t="shared" si="7"/>
        <v>360</v>
      </c>
      <c r="G89" s="30" t="s">
        <v>134</v>
      </c>
    </row>
    <row r="90" spans="1:7" s="40" customFormat="1" ht="18" customHeight="1">
      <c r="A90" s="82">
        <v>3</v>
      </c>
      <c r="B90" s="19" t="s">
        <v>135</v>
      </c>
      <c r="C90" s="71" t="s">
        <v>18</v>
      </c>
      <c r="D90" s="53">
        <v>24</v>
      </c>
      <c r="E90" s="29">
        <v>265</v>
      </c>
      <c r="F90" s="60">
        <f t="shared" si="7"/>
        <v>6360</v>
      </c>
      <c r="G90" s="63" t="s">
        <v>136</v>
      </c>
    </row>
    <row r="91" spans="1:7" s="40" customFormat="1" ht="18" customHeight="1">
      <c r="A91" s="82">
        <v>4</v>
      </c>
      <c r="B91" s="19" t="s">
        <v>137</v>
      </c>
      <c r="C91" s="71" t="s">
        <v>15</v>
      </c>
      <c r="D91" s="53">
        <v>13.5</v>
      </c>
      <c r="E91" s="29">
        <v>18</v>
      </c>
      <c r="F91" s="60">
        <f t="shared" si="7"/>
        <v>243</v>
      </c>
      <c r="G91" s="63" t="s">
        <v>138</v>
      </c>
    </row>
    <row r="92" spans="1:7" s="41" customFormat="1" ht="42" customHeight="1">
      <c r="A92" s="82">
        <v>5</v>
      </c>
      <c r="B92" s="66" t="s">
        <v>115</v>
      </c>
      <c r="C92" s="53" t="s">
        <v>116</v>
      </c>
      <c r="D92" s="53">
        <v>1</v>
      </c>
      <c r="E92" s="29">
        <v>760</v>
      </c>
      <c r="F92" s="60">
        <f t="shared" si="7"/>
        <v>760</v>
      </c>
      <c r="G92" s="81" t="s">
        <v>117</v>
      </c>
    </row>
    <row r="93" spans="1:7" s="23" customFormat="1" ht="27.75" customHeight="1">
      <c r="A93" s="82">
        <v>6</v>
      </c>
      <c r="B93" s="66" t="s">
        <v>101</v>
      </c>
      <c r="C93" s="20" t="s">
        <v>15</v>
      </c>
      <c r="D93" s="53">
        <v>4.8</v>
      </c>
      <c r="E93" s="29">
        <v>68</v>
      </c>
      <c r="F93" s="60">
        <f t="shared" si="7"/>
        <v>326.4</v>
      </c>
      <c r="G93" s="81" t="s">
        <v>118</v>
      </c>
    </row>
    <row r="94" spans="1:7" s="23" customFormat="1" ht="39.75" customHeight="1">
      <c r="A94" s="82">
        <v>7</v>
      </c>
      <c r="B94" s="66" t="s">
        <v>139</v>
      </c>
      <c r="C94" s="20" t="s">
        <v>18</v>
      </c>
      <c r="D94" s="67">
        <v>6</v>
      </c>
      <c r="E94" s="29">
        <v>490</v>
      </c>
      <c r="F94" s="60">
        <f t="shared" si="7"/>
        <v>2940</v>
      </c>
      <c r="G94" s="103" t="s">
        <v>140</v>
      </c>
    </row>
    <row r="95" spans="1:7" s="23" customFormat="1" ht="18" customHeight="1">
      <c r="A95" s="82">
        <v>9</v>
      </c>
      <c r="B95" s="66" t="s">
        <v>43</v>
      </c>
      <c r="C95" s="20" t="s">
        <v>18</v>
      </c>
      <c r="D95" s="53">
        <v>3.7</v>
      </c>
      <c r="E95" s="29">
        <v>380</v>
      </c>
      <c r="F95" s="60">
        <f aca="true" t="shared" si="8" ref="F95:F106">D95*E95</f>
        <v>1406</v>
      </c>
      <c r="G95" s="63" t="s">
        <v>141</v>
      </c>
    </row>
    <row r="96" spans="1:7" s="23" customFormat="1" ht="27.75" customHeight="1">
      <c r="A96" s="82">
        <v>10</v>
      </c>
      <c r="B96" s="66" t="s">
        <v>142</v>
      </c>
      <c r="C96" s="20" t="s">
        <v>18</v>
      </c>
      <c r="D96" s="67">
        <v>6.4</v>
      </c>
      <c r="E96" s="29">
        <v>280</v>
      </c>
      <c r="F96" s="60">
        <f t="shared" si="8"/>
        <v>1792</v>
      </c>
      <c r="G96" s="63" t="s">
        <v>143</v>
      </c>
    </row>
    <row r="97" spans="1:7" s="23" customFormat="1" ht="18" customHeight="1">
      <c r="A97" s="82">
        <v>11</v>
      </c>
      <c r="B97" s="66" t="s">
        <v>144</v>
      </c>
      <c r="C97" s="20" t="s">
        <v>15</v>
      </c>
      <c r="D97" s="53">
        <v>2.3</v>
      </c>
      <c r="E97" s="29">
        <v>280</v>
      </c>
      <c r="F97" s="60">
        <f t="shared" si="8"/>
        <v>644</v>
      </c>
      <c r="G97" s="63" t="s">
        <v>141</v>
      </c>
    </row>
    <row r="98" spans="1:7" s="23" customFormat="1" ht="27.75" customHeight="1">
      <c r="A98" s="82">
        <v>12</v>
      </c>
      <c r="B98" s="66" t="s">
        <v>35</v>
      </c>
      <c r="C98" s="20" t="s">
        <v>15</v>
      </c>
      <c r="D98" s="53">
        <v>1.4</v>
      </c>
      <c r="E98" s="29">
        <v>280</v>
      </c>
      <c r="F98" s="60">
        <f t="shared" si="8"/>
        <v>392</v>
      </c>
      <c r="G98" s="61" t="s">
        <v>145</v>
      </c>
    </row>
    <row r="99" spans="1:7" s="23" customFormat="1" ht="27.75" customHeight="1">
      <c r="A99" s="82">
        <v>13</v>
      </c>
      <c r="B99" s="66" t="s">
        <v>146</v>
      </c>
      <c r="C99" s="20" t="s">
        <v>18</v>
      </c>
      <c r="D99" s="53">
        <v>11.8</v>
      </c>
      <c r="E99" s="29">
        <v>280</v>
      </c>
      <c r="F99" s="60">
        <f t="shared" si="8"/>
        <v>3304</v>
      </c>
      <c r="G99" s="61" t="s">
        <v>147</v>
      </c>
    </row>
    <row r="100" spans="1:7" s="23" customFormat="1" ht="27.75" customHeight="1">
      <c r="A100" s="82">
        <v>14</v>
      </c>
      <c r="B100" s="66" t="s">
        <v>148</v>
      </c>
      <c r="C100" s="20" t="s">
        <v>15</v>
      </c>
      <c r="D100" s="67">
        <v>0.8</v>
      </c>
      <c r="E100" s="29">
        <v>700</v>
      </c>
      <c r="F100" s="60">
        <f t="shared" si="8"/>
        <v>560</v>
      </c>
      <c r="G100" s="61" t="s">
        <v>70</v>
      </c>
    </row>
    <row r="101" spans="1:7" s="23" customFormat="1" ht="27.75" customHeight="1">
      <c r="A101" s="82">
        <v>15</v>
      </c>
      <c r="B101" s="66" t="s">
        <v>69</v>
      </c>
      <c r="C101" s="20" t="s">
        <v>15</v>
      </c>
      <c r="D101" s="67">
        <v>5.9</v>
      </c>
      <c r="E101" s="29">
        <v>52</v>
      </c>
      <c r="F101" s="60">
        <f t="shared" si="8"/>
        <v>306.8</v>
      </c>
      <c r="G101" s="63" t="s">
        <v>70</v>
      </c>
    </row>
    <row r="102" spans="1:7" s="23" customFormat="1" ht="18" customHeight="1">
      <c r="A102" s="82">
        <v>16</v>
      </c>
      <c r="B102" s="70" t="s">
        <v>67</v>
      </c>
      <c r="C102" s="20" t="s">
        <v>15</v>
      </c>
      <c r="D102" s="53">
        <v>2.1</v>
      </c>
      <c r="E102" s="29">
        <v>32</v>
      </c>
      <c r="F102" s="60">
        <f t="shared" si="8"/>
        <v>67.2</v>
      </c>
      <c r="G102" s="61" t="s">
        <v>68</v>
      </c>
    </row>
    <row r="103" spans="1:7" s="23" customFormat="1" ht="27.75" customHeight="1">
      <c r="A103" s="82">
        <v>17</v>
      </c>
      <c r="B103" s="104" t="s">
        <v>75</v>
      </c>
      <c r="C103" s="71" t="s">
        <v>18</v>
      </c>
      <c r="D103" s="53">
        <v>56</v>
      </c>
      <c r="E103" s="95">
        <v>10</v>
      </c>
      <c r="F103" s="60">
        <f t="shared" si="8"/>
        <v>560</v>
      </c>
      <c r="G103" s="105" t="s">
        <v>149</v>
      </c>
    </row>
    <row r="104" spans="1:7" s="23" customFormat="1" ht="18" customHeight="1">
      <c r="A104" s="82">
        <v>18</v>
      </c>
      <c r="B104" s="66" t="s">
        <v>77</v>
      </c>
      <c r="C104" s="71" t="s">
        <v>18</v>
      </c>
      <c r="D104" s="53">
        <v>56</v>
      </c>
      <c r="E104" s="95">
        <v>12</v>
      </c>
      <c r="F104" s="60">
        <f t="shared" si="8"/>
        <v>672</v>
      </c>
      <c r="G104" s="22" t="s">
        <v>78</v>
      </c>
    </row>
    <row r="105" spans="1:7" s="23" customFormat="1" ht="18" customHeight="1">
      <c r="A105" s="82">
        <v>19</v>
      </c>
      <c r="B105" s="66" t="s">
        <v>73</v>
      </c>
      <c r="C105" s="71" t="s">
        <v>18</v>
      </c>
      <c r="D105" s="53">
        <v>24</v>
      </c>
      <c r="E105" s="29">
        <v>105</v>
      </c>
      <c r="F105" s="60">
        <f t="shared" si="8"/>
        <v>2520</v>
      </c>
      <c r="G105" s="22" t="s">
        <v>74</v>
      </c>
    </row>
    <row r="106" spans="1:7" s="41" customFormat="1" ht="27.75" customHeight="1">
      <c r="A106" s="82">
        <v>20</v>
      </c>
      <c r="B106" s="19" t="s">
        <v>79</v>
      </c>
      <c r="C106" s="71" t="s">
        <v>18</v>
      </c>
      <c r="D106" s="53">
        <v>38</v>
      </c>
      <c r="E106" s="29">
        <v>60</v>
      </c>
      <c r="F106" s="60">
        <f t="shared" si="8"/>
        <v>2280</v>
      </c>
      <c r="G106" s="68" t="s">
        <v>80</v>
      </c>
    </row>
    <row r="107" spans="1:7" s="23" customFormat="1" ht="18" customHeight="1">
      <c r="A107" s="82"/>
      <c r="B107" s="78"/>
      <c r="C107" s="78"/>
      <c r="D107" s="79" t="s">
        <v>81</v>
      </c>
      <c r="E107" s="79"/>
      <c r="F107" s="74">
        <f>SUM(F88:F106)</f>
        <v>25603.4</v>
      </c>
      <c r="G107" s="59"/>
    </row>
    <row r="108" spans="1:7" s="23" customFormat="1" ht="18" customHeight="1">
      <c r="A108" s="85" t="s">
        <v>150</v>
      </c>
      <c r="B108" s="106" t="s">
        <v>151</v>
      </c>
      <c r="C108" s="53"/>
      <c r="D108" s="67"/>
      <c r="E108" s="107"/>
      <c r="F108" s="21"/>
      <c r="G108" s="102"/>
    </row>
    <row r="109" spans="1:7" s="23" customFormat="1" ht="18" customHeight="1">
      <c r="A109" s="82">
        <v>1</v>
      </c>
      <c r="B109" s="66" t="s">
        <v>84</v>
      </c>
      <c r="C109" s="53" t="s">
        <v>85</v>
      </c>
      <c r="D109" s="53">
        <v>1</v>
      </c>
      <c r="E109" s="29">
        <v>110</v>
      </c>
      <c r="F109" s="60">
        <f aca="true" t="shared" si="9" ref="F109:F116">D109*E109</f>
        <v>110</v>
      </c>
      <c r="G109" s="22" t="s">
        <v>86</v>
      </c>
    </row>
    <row r="110" spans="1:7" s="23" customFormat="1" ht="18" customHeight="1">
      <c r="A110" s="82">
        <v>2</v>
      </c>
      <c r="B110" s="66" t="s">
        <v>87</v>
      </c>
      <c r="C110" s="71" t="s">
        <v>18</v>
      </c>
      <c r="D110" s="53">
        <v>5.7</v>
      </c>
      <c r="E110" s="29">
        <v>12</v>
      </c>
      <c r="F110" s="60">
        <f t="shared" si="9"/>
        <v>68.4</v>
      </c>
      <c r="G110" s="69" t="s">
        <v>61</v>
      </c>
    </row>
    <row r="111" spans="1:7" s="23" customFormat="1" ht="18" customHeight="1">
      <c r="A111" s="82">
        <v>3</v>
      </c>
      <c r="B111" s="19" t="s">
        <v>88</v>
      </c>
      <c r="C111" s="71" t="s">
        <v>18</v>
      </c>
      <c r="D111" s="53">
        <v>13.7</v>
      </c>
      <c r="E111" s="29">
        <v>52</v>
      </c>
      <c r="F111" s="60">
        <f t="shared" si="9"/>
        <v>712.4</v>
      </c>
      <c r="G111" s="68" t="s">
        <v>63</v>
      </c>
    </row>
    <row r="112" spans="1:7" s="23" customFormat="1" ht="18" customHeight="1">
      <c r="A112" s="82">
        <v>4</v>
      </c>
      <c r="B112" s="19" t="s">
        <v>89</v>
      </c>
      <c r="C112" s="71" t="s">
        <v>18</v>
      </c>
      <c r="D112" s="53">
        <v>5.3</v>
      </c>
      <c r="E112" s="29">
        <v>10</v>
      </c>
      <c r="F112" s="60">
        <f t="shared" si="9"/>
        <v>53</v>
      </c>
      <c r="G112" s="69" t="s">
        <v>61</v>
      </c>
    </row>
    <row r="113" spans="1:7" s="23" customFormat="1" ht="18" customHeight="1">
      <c r="A113" s="82">
        <v>5</v>
      </c>
      <c r="B113" s="19" t="s">
        <v>152</v>
      </c>
      <c r="C113" s="71" t="s">
        <v>18</v>
      </c>
      <c r="D113" s="53">
        <v>5.3</v>
      </c>
      <c r="E113" s="29">
        <v>92</v>
      </c>
      <c r="F113" s="60">
        <f t="shared" si="9"/>
        <v>487.59999999999997</v>
      </c>
      <c r="G113" s="63" t="s">
        <v>91</v>
      </c>
    </row>
    <row r="114" spans="1:7" s="23" customFormat="1" ht="18" customHeight="1">
      <c r="A114" s="82">
        <v>6</v>
      </c>
      <c r="B114" s="19" t="s">
        <v>112</v>
      </c>
      <c r="C114" s="71" t="s">
        <v>18</v>
      </c>
      <c r="D114" s="53">
        <v>15.2</v>
      </c>
      <c r="E114" s="29">
        <v>97</v>
      </c>
      <c r="F114" s="60">
        <f t="shared" si="9"/>
        <v>1474.3999999999999</v>
      </c>
      <c r="G114" s="63" t="s">
        <v>91</v>
      </c>
    </row>
    <row r="115" spans="1:7" s="23" customFormat="1" ht="18" customHeight="1">
      <c r="A115" s="82">
        <v>7</v>
      </c>
      <c r="B115" s="19" t="s">
        <v>113</v>
      </c>
      <c r="C115" s="71" t="s">
        <v>15</v>
      </c>
      <c r="D115" s="53">
        <v>6.7</v>
      </c>
      <c r="E115" s="29">
        <v>35</v>
      </c>
      <c r="F115" s="60">
        <f t="shared" si="9"/>
        <v>234.5</v>
      </c>
      <c r="G115" s="63" t="s">
        <v>114</v>
      </c>
    </row>
    <row r="116" spans="1:7" s="23" customFormat="1" ht="18" customHeight="1">
      <c r="A116" s="82">
        <v>8</v>
      </c>
      <c r="B116" s="19" t="s">
        <v>104</v>
      </c>
      <c r="C116" s="53" t="s">
        <v>105</v>
      </c>
      <c r="D116" s="53">
        <v>1</v>
      </c>
      <c r="E116" s="29">
        <v>80</v>
      </c>
      <c r="F116" s="60">
        <f t="shared" si="9"/>
        <v>80</v>
      </c>
      <c r="G116" s="22" t="s">
        <v>106</v>
      </c>
    </row>
    <row r="117" spans="1:7" s="23" customFormat="1" ht="18" customHeight="1">
      <c r="A117" s="82">
        <v>9</v>
      </c>
      <c r="B117" s="19" t="s">
        <v>102</v>
      </c>
      <c r="C117" s="71" t="s">
        <v>18</v>
      </c>
      <c r="D117" s="53">
        <v>5.7</v>
      </c>
      <c r="E117" s="29">
        <v>115</v>
      </c>
      <c r="F117" s="60">
        <f aca="true" t="shared" si="10" ref="F117:F122">D117*E117</f>
        <v>655.5</v>
      </c>
      <c r="G117" s="77" t="s">
        <v>103</v>
      </c>
    </row>
    <row r="118" spans="1:7" s="23" customFormat="1" ht="42" customHeight="1">
      <c r="A118" s="82">
        <v>10</v>
      </c>
      <c r="B118" s="66" t="s">
        <v>115</v>
      </c>
      <c r="C118" s="53" t="s">
        <v>116</v>
      </c>
      <c r="D118" s="53">
        <v>1</v>
      </c>
      <c r="E118" s="29">
        <v>760</v>
      </c>
      <c r="F118" s="60">
        <f t="shared" si="10"/>
        <v>760</v>
      </c>
      <c r="G118" s="81" t="s">
        <v>117</v>
      </c>
    </row>
    <row r="119" spans="1:7" s="23" customFormat="1" ht="27.75" customHeight="1">
      <c r="A119" s="82">
        <v>11</v>
      </c>
      <c r="B119" s="66" t="s">
        <v>101</v>
      </c>
      <c r="C119" s="20" t="s">
        <v>15</v>
      </c>
      <c r="D119" s="53">
        <v>4.8</v>
      </c>
      <c r="E119" s="29">
        <v>68</v>
      </c>
      <c r="F119" s="60">
        <f t="shared" si="10"/>
        <v>326.4</v>
      </c>
      <c r="G119" s="81" t="s">
        <v>118</v>
      </c>
    </row>
    <row r="120" spans="1:7" s="23" customFormat="1" ht="27.75" customHeight="1">
      <c r="A120" s="82">
        <v>12</v>
      </c>
      <c r="B120" s="66" t="s">
        <v>79</v>
      </c>
      <c r="C120" s="71" t="s">
        <v>18</v>
      </c>
      <c r="D120" s="53">
        <v>5.2</v>
      </c>
      <c r="E120" s="29">
        <v>58</v>
      </c>
      <c r="F120" s="60">
        <f t="shared" si="10"/>
        <v>301.6</v>
      </c>
      <c r="G120" s="68" t="s">
        <v>80</v>
      </c>
    </row>
    <row r="121" spans="1:7" s="23" customFormat="1" ht="18" customHeight="1">
      <c r="A121" s="82">
        <v>13</v>
      </c>
      <c r="B121" s="66" t="s">
        <v>153</v>
      </c>
      <c r="C121" s="71" t="s">
        <v>18</v>
      </c>
      <c r="D121" s="53">
        <v>8.4</v>
      </c>
      <c r="E121" s="29">
        <v>320</v>
      </c>
      <c r="F121" s="60">
        <f t="shared" si="10"/>
        <v>2688</v>
      </c>
      <c r="G121" s="108" t="s">
        <v>154</v>
      </c>
    </row>
    <row r="122" spans="1:7" s="23" customFormat="1" ht="18" customHeight="1">
      <c r="A122" s="82">
        <v>14</v>
      </c>
      <c r="B122" s="66" t="s">
        <v>155</v>
      </c>
      <c r="C122" s="71" t="s">
        <v>15</v>
      </c>
      <c r="D122" s="53">
        <v>3</v>
      </c>
      <c r="E122" s="29">
        <v>110</v>
      </c>
      <c r="F122" s="60">
        <f t="shared" si="10"/>
        <v>330</v>
      </c>
      <c r="G122" s="22" t="s">
        <v>86</v>
      </c>
    </row>
    <row r="123" spans="1:7" s="41" customFormat="1" ht="18" customHeight="1">
      <c r="A123" s="82"/>
      <c r="B123" s="109"/>
      <c r="C123" s="109"/>
      <c r="D123" s="67" t="s">
        <v>156</v>
      </c>
      <c r="E123" s="67"/>
      <c r="F123" s="74">
        <f>SUM(F109:F122)</f>
        <v>8281.8</v>
      </c>
      <c r="G123" s="59"/>
    </row>
    <row r="124" spans="1:7" s="23" customFormat="1" ht="24" customHeight="1">
      <c r="A124" s="85" t="s">
        <v>157</v>
      </c>
      <c r="B124" s="106" t="s">
        <v>158</v>
      </c>
      <c r="C124" s="53"/>
      <c r="D124" s="67"/>
      <c r="E124" s="107"/>
      <c r="F124" s="21"/>
      <c r="G124" s="110"/>
    </row>
    <row r="125" spans="1:7" s="23" customFormat="1" ht="18" customHeight="1">
      <c r="A125" s="82">
        <v>1</v>
      </c>
      <c r="B125" s="66" t="s">
        <v>159</v>
      </c>
      <c r="C125" s="53" t="s">
        <v>85</v>
      </c>
      <c r="D125" s="53">
        <v>1</v>
      </c>
      <c r="E125" s="29">
        <v>110</v>
      </c>
      <c r="F125" s="60">
        <f aca="true" t="shared" si="11" ref="F125:F136">D125*E125</f>
        <v>110</v>
      </c>
      <c r="G125" s="22" t="s">
        <v>86</v>
      </c>
    </row>
    <row r="126" spans="1:7" s="23" customFormat="1" ht="18" customHeight="1">
      <c r="A126" s="82">
        <v>2</v>
      </c>
      <c r="B126" s="66" t="s">
        <v>160</v>
      </c>
      <c r="C126" s="71" t="s">
        <v>18</v>
      </c>
      <c r="D126" s="53">
        <v>12.1</v>
      </c>
      <c r="E126" s="29">
        <v>15</v>
      </c>
      <c r="F126" s="60">
        <f t="shared" si="11"/>
        <v>181.5</v>
      </c>
      <c r="G126" s="30" t="s">
        <v>134</v>
      </c>
    </row>
    <row r="127" spans="1:7" s="23" customFormat="1" ht="18" customHeight="1">
      <c r="A127" s="82">
        <v>3</v>
      </c>
      <c r="B127" s="66" t="s">
        <v>135</v>
      </c>
      <c r="C127" s="71" t="s">
        <v>18</v>
      </c>
      <c r="D127" s="53">
        <v>12.1</v>
      </c>
      <c r="E127" s="29">
        <v>265</v>
      </c>
      <c r="F127" s="60">
        <f t="shared" si="11"/>
        <v>3206.5</v>
      </c>
      <c r="G127" s="63" t="s">
        <v>136</v>
      </c>
    </row>
    <row r="128" spans="1:7" s="23" customFormat="1" ht="18" customHeight="1">
      <c r="A128" s="82">
        <v>4</v>
      </c>
      <c r="B128" s="66" t="s">
        <v>137</v>
      </c>
      <c r="C128" s="20" t="s">
        <v>15</v>
      </c>
      <c r="D128" s="53">
        <v>10.6</v>
      </c>
      <c r="E128" s="29">
        <v>18</v>
      </c>
      <c r="F128" s="60">
        <f t="shared" si="11"/>
        <v>190.79999999999998</v>
      </c>
      <c r="G128" s="63" t="s">
        <v>138</v>
      </c>
    </row>
    <row r="129" spans="1:7" s="23" customFormat="1" ht="42" customHeight="1">
      <c r="A129" s="82">
        <v>5</v>
      </c>
      <c r="B129" s="66" t="s">
        <v>115</v>
      </c>
      <c r="C129" s="53" t="s">
        <v>116</v>
      </c>
      <c r="D129" s="53">
        <v>1</v>
      </c>
      <c r="E129" s="29">
        <v>760</v>
      </c>
      <c r="F129" s="60">
        <f t="shared" si="11"/>
        <v>760</v>
      </c>
      <c r="G129" s="81" t="s">
        <v>117</v>
      </c>
    </row>
    <row r="130" spans="1:7" s="23" customFormat="1" ht="27.75" customHeight="1">
      <c r="A130" s="82">
        <v>6</v>
      </c>
      <c r="B130" s="66" t="s">
        <v>101</v>
      </c>
      <c r="C130" s="20" t="s">
        <v>15</v>
      </c>
      <c r="D130" s="53">
        <v>4.8</v>
      </c>
      <c r="E130" s="29">
        <v>68</v>
      </c>
      <c r="F130" s="60">
        <f t="shared" si="11"/>
        <v>326.4</v>
      </c>
      <c r="G130" s="81" t="s">
        <v>118</v>
      </c>
    </row>
    <row r="131" spans="1:7" s="23" customFormat="1" ht="27.75" customHeight="1">
      <c r="A131" s="82">
        <v>7</v>
      </c>
      <c r="B131" s="24" t="s">
        <v>161</v>
      </c>
      <c r="C131" s="76" t="s">
        <v>15</v>
      </c>
      <c r="D131" s="53">
        <v>6</v>
      </c>
      <c r="E131" s="29">
        <v>68</v>
      </c>
      <c r="F131" s="21">
        <f t="shared" si="11"/>
        <v>408</v>
      </c>
      <c r="G131" s="81" t="s">
        <v>118</v>
      </c>
    </row>
    <row r="132" spans="1:7" s="23" customFormat="1" ht="27.75" customHeight="1">
      <c r="A132" s="82">
        <v>8</v>
      </c>
      <c r="B132" s="66" t="s">
        <v>162</v>
      </c>
      <c r="C132" s="71" t="s">
        <v>18</v>
      </c>
      <c r="D132" s="53">
        <v>7.6</v>
      </c>
      <c r="E132" s="29">
        <v>480</v>
      </c>
      <c r="F132" s="60">
        <f t="shared" si="11"/>
        <v>3648</v>
      </c>
      <c r="G132" s="111" t="s">
        <v>163</v>
      </c>
    </row>
    <row r="133" spans="1:7" s="23" customFormat="1" ht="18" customHeight="1">
      <c r="A133" s="82">
        <v>9</v>
      </c>
      <c r="B133" s="66" t="s">
        <v>164</v>
      </c>
      <c r="C133" s="20" t="s">
        <v>18</v>
      </c>
      <c r="D133" s="67">
        <v>1.9</v>
      </c>
      <c r="E133" s="29">
        <v>125</v>
      </c>
      <c r="F133" s="60">
        <f t="shared" si="11"/>
        <v>237.5</v>
      </c>
      <c r="G133" s="111" t="s">
        <v>165</v>
      </c>
    </row>
    <row r="134" spans="1:7" s="23" customFormat="1" ht="27.75" customHeight="1">
      <c r="A134" s="82">
        <v>10</v>
      </c>
      <c r="B134" s="66" t="s">
        <v>166</v>
      </c>
      <c r="C134" s="71" t="s">
        <v>18</v>
      </c>
      <c r="D134" s="53">
        <v>42.2</v>
      </c>
      <c r="E134" s="95">
        <v>10</v>
      </c>
      <c r="F134" s="60">
        <f t="shared" si="11"/>
        <v>422</v>
      </c>
      <c r="G134" s="105" t="s">
        <v>149</v>
      </c>
    </row>
    <row r="135" spans="1:7" s="23" customFormat="1" ht="19.5" customHeight="1">
      <c r="A135" s="82">
        <v>11</v>
      </c>
      <c r="B135" s="19" t="s">
        <v>167</v>
      </c>
      <c r="C135" s="71" t="s">
        <v>18</v>
      </c>
      <c r="D135" s="53">
        <v>42.2</v>
      </c>
      <c r="E135" s="95">
        <v>12</v>
      </c>
      <c r="F135" s="60">
        <f t="shared" si="11"/>
        <v>506.40000000000003</v>
      </c>
      <c r="G135" s="22" t="s">
        <v>78</v>
      </c>
    </row>
    <row r="136" spans="1:7" s="23" customFormat="1" ht="27.75" customHeight="1">
      <c r="A136" s="82">
        <v>12</v>
      </c>
      <c r="B136" s="19" t="s">
        <v>79</v>
      </c>
      <c r="C136" s="71" t="s">
        <v>18</v>
      </c>
      <c r="D136" s="53">
        <v>17.6</v>
      </c>
      <c r="E136" s="29">
        <v>60</v>
      </c>
      <c r="F136" s="60">
        <f t="shared" si="11"/>
        <v>1056</v>
      </c>
      <c r="G136" s="68" t="s">
        <v>80</v>
      </c>
    </row>
    <row r="137" spans="1:7" s="23" customFormat="1" ht="21.75" customHeight="1">
      <c r="A137" s="18"/>
      <c r="B137" s="19"/>
      <c r="C137" s="78"/>
      <c r="D137" s="79" t="s">
        <v>81</v>
      </c>
      <c r="E137" s="79"/>
      <c r="F137" s="74">
        <f>SUM(F125:F136)</f>
        <v>11053.1</v>
      </c>
      <c r="G137" s="59"/>
    </row>
    <row r="138" spans="1:7" s="23" customFormat="1" ht="21.75" customHeight="1">
      <c r="A138" s="112" t="s">
        <v>168</v>
      </c>
      <c r="B138" s="56" t="s">
        <v>169</v>
      </c>
      <c r="C138" s="78"/>
      <c r="D138" s="79"/>
      <c r="E138" s="79"/>
      <c r="F138" s="79"/>
      <c r="G138" s="59"/>
    </row>
    <row r="139" spans="1:7" s="23" customFormat="1" ht="21.75" customHeight="1">
      <c r="A139" s="18">
        <v>1</v>
      </c>
      <c r="B139" s="66" t="s">
        <v>170</v>
      </c>
      <c r="C139" s="53" t="s">
        <v>85</v>
      </c>
      <c r="D139" s="53">
        <v>2</v>
      </c>
      <c r="E139" s="29">
        <v>110</v>
      </c>
      <c r="F139" s="60">
        <f aca="true" t="shared" si="12" ref="F139:F146">D139*E139</f>
        <v>220</v>
      </c>
      <c r="G139" s="22" t="s">
        <v>86</v>
      </c>
    </row>
    <row r="140" spans="1:7" s="23" customFormat="1" ht="21.75" customHeight="1">
      <c r="A140" s="18">
        <v>2</v>
      </c>
      <c r="B140" s="92" t="s">
        <v>87</v>
      </c>
      <c r="C140" s="71" t="s">
        <v>18</v>
      </c>
      <c r="D140" s="53">
        <v>5.2</v>
      </c>
      <c r="E140" s="29">
        <v>12</v>
      </c>
      <c r="F140" s="60">
        <f t="shared" si="12"/>
        <v>62.400000000000006</v>
      </c>
      <c r="G140" s="69" t="s">
        <v>61</v>
      </c>
    </row>
    <row r="141" spans="1:7" s="23" customFormat="1" ht="21.75" customHeight="1">
      <c r="A141" s="18">
        <v>3</v>
      </c>
      <c r="B141" s="19" t="s">
        <v>171</v>
      </c>
      <c r="C141" s="71" t="s">
        <v>18</v>
      </c>
      <c r="D141" s="53">
        <v>5.2</v>
      </c>
      <c r="E141" s="29">
        <v>52</v>
      </c>
      <c r="F141" s="60">
        <f t="shared" si="12"/>
        <v>270.40000000000003</v>
      </c>
      <c r="G141" s="68" t="s">
        <v>63</v>
      </c>
    </row>
    <row r="142" spans="1:7" s="23" customFormat="1" ht="21.75" customHeight="1">
      <c r="A142" s="18">
        <v>4</v>
      </c>
      <c r="B142" s="92" t="s">
        <v>89</v>
      </c>
      <c r="C142" s="71" t="s">
        <v>18</v>
      </c>
      <c r="D142" s="53">
        <v>5.2</v>
      </c>
      <c r="E142" s="29">
        <v>10</v>
      </c>
      <c r="F142" s="60">
        <f t="shared" si="12"/>
        <v>52</v>
      </c>
      <c r="G142" s="69" t="s">
        <v>61</v>
      </c>
    </row>
    <row r="143" spans="1:7" s="23" customFormat="1" ht="21.75" customHeight="1">
      <c r="A143" s="18">
        <v>5</v>
      </c>
      <c r="B143" s="19" t="s">
        <v>172</v>
      </c>
      <c r="C143" s="71" t="s">
        <v>18</v>
      </c>
      <c r="D143" s="53">
        <v>5.2</v>
      </c>
      <c r="E143" s="29">
        <v>92</v>
      </c>
      <c r="F143" s="60">
        <f t="shared" si="12"/>
        <v>478.40000000000003</v>
      </c>
      <c r="G143" s="63" t="s">
        <v>173</v>
      </c>
    </row>
    <row r="144" spans="1:7" s="23" customFormat="1" ht="21.75" customHeight="1">
      <c r="A144" s="18">
        <v>6</v>
      </c>
      <c r="B144" s="66" t="s">
        <v>174</v>
      </c>
      <c r="C144" s="71" t="s">
        <v>15</v>
      </c>
      <c r="D144" s="53">
        <v>9.5</v>
      </c>
      <c r="E144" s="29">
        <v>68</v>
      </c>
      <c r="F144" s="60">
        <f t="shared" si="12"/>
        <v>646</v>
      </c>
      <c r="G144" s="61" t="s">
        <v>175</v>
      </c>
    </row>
    <row r="145" spans="1:7" s="23" customFormat="1" ht="27.75" customHeight="1">
      <c r="A145" s="18">
        <v>7</v>
      </c>
      <c r="B145" s="66" t="s">
        <v>176</v>
      </c>
      <c r="C145" s="71" t="s">
        <v>18</v>
      </c>
      <c r="D145" s="53">
        <v>5.2</v>
      </c>
      <c r="E145" s="29">
        <v>10</v>
      </c>
      <c r="F145" s="60">
        <f t="shared" si="12"/>
        <v>52</v>
      </c>
      <c r="G145" s="105" t="s">
        <v>177</v>
      </c>
    </row>
    <row r="146" spans="1:7" s="23" customFormat="1" ht="21.75" customHeight="1">
      <c r="A146" s="18">
        <v>8</v>
      </c>
      <c r="B146" s="66" t="s">
        <v>178</v>
      </c>
      <c r="C146" s="71" t="s">
        <v>18</v>
      </c>
      <c r="D146" s="53">
        <v>5.2</v>
      </c>
      <c r="E146" s="29">
        <v>12</v>
      </c>
      <c r="F146" s="60">
        <f t="shared" si="12"/>
        <v>62.400000000000006</v>
      </c>
      <c r="G146" s="59" t="s">
        <v>78</v>
      </c>
    </row>
    <row r="147" spans="1:7" s="23" customFormat="1" ht="21.75" customHeight="1">
      <c r="A147" s="113"/>
      <c r="B147" s="5"/>
      <c r="C147" s="5"/>
      <c r="D147" s="114" t="s">
        <v>81</v>
      </c>
      <c r="E147" s="114"/>
      <c r="F147" s="74">
        <f>SUM(F139:F146)</f>
        <v>1843.6000000000001</v>
      </c>
      <c r="G147" s="84"/>
    </row>
    <row r="148" spans="1:7" s="23" customFormat="1" ht="24" customHeight="1">
      <c r="A148" s="55" t="s">
        <v>179</v>
      </c>
      <c r="B148" s="56" t="s">
        <v>180</v>
      </c>
      <c r="C148" s="20"/>
      <c r="D148" s="53"/>
      <c r="E148" s="115"/>
      <c r="F148" s="79"/>
      <c r="G148" s="59"/>
    </row>
    <row r="149" spans="1:7" s="23" customFormat="1" ht="18" customHeight="1">
      <c r="A149" s="91">
        <v>1</v>
      </c>
      <c r="B149" s="66" t="s">
        <v>84</v>
      </c>
      <c r="C149" s="53" t="s">
        <v>85</v>
      </c>
      <c r="D149" s="53">
        <v>1</v>
      </c>
      <c r="E149" s="29">
        <v>110</v>
      </c>
      <c r="F149" s="60">
        <f aca="true" t="shared" si="13" ref="F149:F161">D149*E149</f>
        <v>110</v>
      </c>
      <c r="G149" s="22" t="s">
        <v>86</v>
      </c>
    </row>
    <row r="150" spans="1:7" s="23" customFormat="1" ht="18" customHeight="1">
      <c r="A150" s="91">
        <v>2</v>
      </c>
      <c r="B150" s="66" t="s">
        <v>133</v>
      </c>
      <c r="C150" s="71" t="s">
        <v>18</v>
      </c>
      <c r="D150" s="53">
        <v>8.5</v>
      </c>
      <c r="E150" s="29">
        <v>15</v>
      </c>
      <c r="F150" s="60">
        <f t="shared" si="13"/>
        <v>127.5</v>
      </c>
      <c r="G150" s="30" t="s">
        <v>134</v>
      </c>
    </row>
    <row r="151" spans="1:7" s="41" customFormat="1" ht="18" customHeight="1">
      <c r="A151" s="91">
        <v>3</v>
      </c>
      <c r="B151" s="19" t="s">
        <v>135</v>
      </c>
      <c r="C151" s="71" t="s">
        <v>18</v>
      </c>
      <c r="D151" s="53">
        <v>8.5</v>
      </c>
      <c r="E151" s="29">
        <v>265</v>
      </c>
      <c r="F151" s="60">
        <f t="shared" si="13"/>
        <v>2252.5</v>
      </c>
      <c r="G151" s="63" t="s">
        <v>136</v>
      </c>
    </row>
    <row r="152" spans="1:7" s="23" customFormat="1" ht="18" customHeight="1">
      <c r="A152" s="91">
        <v>4</v>
      </c>
      <c r="B152" s="19" t="s">
        <v>137</v>
      </c>
      <c r="C152" s="20" t="s">
        <v>15</v>
      </c>
      <c r="D152" s="53">
        <v>10.2</v>
      </c>
      <c r="E152" s="29">
        <v>18</v>
      </c>
      <c r="F152" s="60">
        <f t="shared" si="13"/>
        <v>183.6</v>
      </c>
      <c r="G152" s="63" t="s">
        <v>138</v>
      </c>
    </row>
    <row r="153" spans="1:7" s="23" customFormat="1" ht="18" customHeight="1">
      <c r="A153" s="91">
        <v>5</v>
      </c>
      <c r="B153" s="19" t="s">
        <v>181</v>
      </c>
      <c r="C153" s="71" t="s">
        <v>18</v>
      </c>
      <c r="D153" s="53">
        <v>8.1</v>
      </c>
      <c r="E153" s="29">
        <v>18</v>
      </c>
      <c r="F153" s="60">
        <f t="shared" si="13"/>
        <v>145.79999999999998</v>
      </c>
      <c r="G153" s="63" t="s">
        <v>182</v>
      </c>
    </row>
    <row r="154" spans="1:7" s="23" customFormat="1" ht="27.75" customHeight="1">
      <c r="A154" s="91">
        <v>6</v>
      </c>
      <c r="B154" s="19" t="s">
        <v>35</v>
      </c>
      <c r="C154" s="20" t="s">
        <v>15</v>
      </c>
      <c r="D154" s="53">
        <v>1.2</v>
      </c>
      <c r="E154" s="29">
        <v>556</v>
      </c>
      <c r="F154" s="21">
        <f t="shared" si="13"/>
        <v>667.1999999999999</v>
      </c>
      <c r="G154" s="111" t="s">
        <v>183</v>
      </c>
    </row>
    <row r="155" spans="1:7" s="23" customFormat="1" ht="42" customHeight="1">
      <c r="A155" s="91">
        <v>7</v>
      </c>
      <c r="B155" s="66" t="s">
        <v>115</v>
      </c>
      <c r="C155" s="53" t="s">
        <v>116</v>
      </c>
      <c r="D155" s="53">
        <v>1</v>
      </c>
      <c r="E155" s="29">
        <v>760</v>
      </c>
      <c r="F155" s="60">
        <f t="shared" si="13"/>
        <v>760</v>
      </c>
      <c r="G155" s="81" t="s">
        <v>117</v>
      </c>
    </row>
    <row r="156" spans="1:7" s="23" customFormat="1" ht="27.75" customHeight="1">
      <c r="A156" s="91">
        <v>8</v>
      </c>
      <c r="B156" s="66" t="s">
        <v>101</v>
      </c>
      <c r="C156" s="20" t="s">
        <v>15</v>
      </c>
      <c r="D156" s="53">
        <v>4.8</v>
      </c>
      <c r="E156" s="29">
        <v>68</v>
      </c>
      <c r="F156" s="60">
        <f t="shared" si="13"/>
        <v>326.4</v>
      </c>
      <c r="G156" s="81" t="s">
        <v>118</v>
      </c>
    </row>
    <row r="157" spans="1:7" s="23" customFormat="1" ht="27.75" customHeight="1">
      <c r="A157" s="91">
        <v>9</v>
      </c>
      <c r="B157" s="66" t="s">
        <v>69</v>
      </c>
      <c r="C157" s="20" t="s">
        <v>15</v>
      </c>
      <c r="D157" s="67">
        <v>5.1</v>
      </c>
      <c r="E157" s="29">
        <v>52</v>
      </c>
      <c r="F157" s="60">
        <f t="shared" si="13"/>
        <v>265.2</v>
      </c>
      <c r="G157" s="63" t="s">
        <v>70</v>
      </c>
    </row>
    <row r="158" spans="1:7" s="23" customFormat="1" ht="18" customHeight="1">
      <c r="A158" s="91">
        <v>10</v>
      </c>
      <c r="B158" s="66" t="s">
        <v>67</v>
      </c>
      <c r="C158" s="20" t="s">
        <v>15</v>
      </c>
      <c r="D158" s="53">
        <v>1.5</v>
      </c>
      <c r="E158" s="29">
        <v>32</v>
      </c>
      <c r="F158" s="60">
        <f t="shared" si="13"/>
        <v>48</v>
      </c>
      <c r="G158" s="61" t="s">
        <v>68</v>
      </c>
    </row>
    <row r="159" spans="1:7" s="23" customFormat="1" ht="27.75" customHeight="1">
      <c r="A159" s="91">
        <v>11</v>
      </c>
      <c r="B159" s="66" t="s">
        <v>75</v>
      </c>
      <c r="C159" s="71" t="s">
        <v>18</v>
      </c>
      <c r="D159" s="53">
        <v>40.7</v>
      </c>
      <c r="E159" s="29">
        <v>10</v>
      </c>
      <c r="F159" s="60">
        <f t="shared" si="13"/>
        <v>407</v>
      </c>
      <c r="G159" s="105" t="s">
        <v>177</v>
      </c>
    </row>
    <row r="160" spans="1:7" s="23" customFormat="1" ht="18" customHeight="1">
      <c r="A160" s="91">
        <v>12</v>
      </c>
      <c r="B160" s="66" t="s">
        <v>77</v>
      </c>
      <c r="C160" s="71" t="s">
        <v>18</v>
      </c>
      <c r="D160" s="53">
        <v>40.7</v>
      </c>
      <c r="E160" s="29">
        <v>12</v>
      </c>
      <c r="F160" s="60">
        <f t="shared" si="13"/>
        <v>488.40000000000003</v>
      </c>
      <c r="G160" s="59" t="s">
        <v>78</v>
      </c>
    </row>
    <row r="161" spans="1:7" s="23" customFormat="1" ht="27.75" customHeight="1">
      <c r="A161" s="91">
        <v>13</v>
      </c>
      <c r="B161" s="66" t="s">
        <v>79</v>
      </c>
      <c r="C161" s="71" t="s">
        <v>18</v>
      </c>
      <c r="D161" s="53">
        <v>8.3</v>
      </c>
      <c r="E161" s="29">
        <v>60</v>
      </c>
      <c r="F161" s="60">
        <f t="shared" si="13"/>
        <v>498.00000000000006</v>
      </c>
      <c r="G161" s="68" t="s">
        <v>80</v>
      </c>
    </row>
    <row r="162" spans="1:7" s="23" customFormat="1" ht="21.75" customHeight="1">
      <c r="A162" s="18" t="s">
        <v>109</v>
      </c>
      <c r="B162" s="66"/>
      <c r="C162" s="20"/>
      <c r="D162" s="79" t="s">
        <v>81</v>
      </c>
      <c r="E162" s="79"/>
      <c r="F162" s="74">
        <f>SUM(F149:F161)</f>
        <v>6279.599999999999</v>
      </c>
      <c r="G162" s="110"/>
    </row>
    <row r="163" spans="1:7" s="23" customFormat="1" ht="24" customHeight="1">
      <c r="A163" s="85" t="s">
        <v>184</v>
      </c>
      <c r="B163" s="106" t="s">
        <v>185</v>
      </c>
      <c r="C163" s="53"/>
      <c r="D163" s="53"/>
      <c r="E163" s="116"/>
      <c r="F163" s="78"/>
      <c r="G163" s="110"/>
    </row>
    <row r="164" spans="1:7" s="23" customFormat="1" ht="18" customHeight="1">
      <c r="A164" s="18">
        <v>1</v>
      </c>
      <c r="B164" s="66" t="s">
        <v>84</v>
      </c>
      <c r="C164" s="53" t="s">
        <v>85</v>
      </c>
      <c r="D164" s="53">
        <v>1</v>
      </c>
      <c r="E164" s="29">
        <v>110</v>
      </c>
      <c r="F164" s="60">
        <f aca="true" t="shared" si="14" ref="F164:F175">D164*E164</f>
        <v>110</v>
      </c>
      <c r="G164" s="22" t="s">
        <v>86</v>
      </c>
    </row>
    <row r="165" spans="1:7" s="23" customFormat="1" ht="18" customHeight="1">
      <c r="A165" s="18">
        <v>2</v>
      </c>
      <c r="B165" s="19" t="s">
        <v>87</v>
      </c>
      <c r="C165" s="71" t="s">
        <v>18</v>
      </c>
      <c r="D165" s="53">
        <v>4.2</v>
      </c>
      <c r="E165" s="29">
        <v>12</v>
      </c>
      <c r="F165" s="60">
        <f t="shared" si="14"/>
        <v>50.400000000000006</v>
      </c>
      <c r="G165" s="69" t="s">
        <v>61</v>
      </c>
    </row>
    <row r="166" spans="1:7" s="23" customFormat="1" ht="18" customHeight="1">
      <c r="A166" s="18">
        <v>3</v>
      </c>
      <c r="B166" s="19" t="s">
        <v>88</v>
      </c>
      <c r="C166" s="71" t="s">
        <v>18</v>
      </c>
      <c r="D166" s="53">
        <v>12.9</v>
      </c>
      <c r="E166" s="29">
        <v>52</v>
      </c>
      <c r="F166" s="60">
        <f t="shared" si="14"/>
        <v>670.8000000000001</v>
      </c>
      <c r="G166" s="68" t="s">
        <v>63</v>
      </c>
    </row>
    <row r="167" spans="1:7" s="23" customFormat="1" ht="18" customHeight="1">
      <c r="A167" s="18">
        <v>4</v>
      </c>
      <c r="B167" s="66" t="s">
        <v>89</v>
      </c>
      <c r="C167" s="71" t="s">
        <v>18</v>
      </c>
      <c r="D167" s="53">
        <v>4.2</v>
      </c>
      <c r="E167" s="29">
        <v>10</v>
      </c>
      <c r="F167" s="60">
        <f t="shared" si="14"/>
        <v>42</v>
      </c>
      <c r="G167" s="69" t="s">
        <v>61</v>
      </c>
    </row>
    <row r="168" spans="1:7" s="23" customFormat="1" ht="18" customHeight="1">
      <c r="A168" s="18">
        <v>5</v>
      </c>
      <c r="B168" s="19" t="s">
        <v>152</v>
      </c>
      <c r="C168" s="71" t="s">
        <v>18</v>
      </c>
      <c r="D168" s="53">
        <v>5.3</v>
      </c>
      <c r="E168" s="29">
        <v>92</v>
      </c>
      <c r="F168" s="60">
        <f t="shared" si="14"/>
        <v>487.59999999999997</v>
      </c>
      <c r="G168" s="63" t="s">
        <v>91</v>
      </c>
    </row>
    <row r="169" spans="1:7" s="41" customFormat="1" ht="18" customHeight="1">
      <c r="A169" s="18">
        <v>6</v>
      </c>
      <c r="B169" s="19" t="s">
        <v>112</v>
      </c>
      <c r="C169" s="71" t="s">
        <v>18</v>
      </c>
      <c r="D169" s="53">
        <v>19.2</v>
      </c>
      <c r="E169" s="29">
        <v>97</v>
      </c>
      <c r="F169" s="60">
        <f t="shared" si="14"/>
        <v>1862.3999999999999</v>
      </c>
      <c r="G169" s="63" t="s">
        <v>91</v>
      </c>
    </row>
    <row r="170" spans="1:7" s="41" customFormat="1" ht="18" customHeight="1">
      <c r="A170" s="18">
        <v>7</v>
      </c>
      <c r="B170" s="19" t="s">
        <v>113</v>
      </c>
      <c r="C170" s="71" t="s">
        <v>15</v>
      </c>
      <c r="D170" s="53">
        <v>7.9</v>
      </c>
      <c r="E170" s="29">
        <v>35</v>
      </c>
      <c r="F170" s="60">
        <f t="shared" si="14"/>
        <v>276.5</v>
      </c>
      <c r="G170" s="63" t="s">
        <v>114</v>
      </c>
    </row>
    <row r="171" spans="1:7" s="23" customFormat="1" ht="18" customHeight="1">
      <c r="A171" s="18">
        <v>8</v>
      </c>
      <c r="B171" s="19" t="s">
        <v>104</v>
      </c>
      <c r="C171" s="53" t="s">
        <v>105</v>
      </c>
      <c r="D171" s="53">
        <v>1</v>
      </c>
      <c r="E171" s="29">
        <v>80</v>
      </c>
      <c r="F171" s="60">
        <f t="shared" si="14"/>
        <v>80</v>
      </c>
      <c r="G171" s="22" t="s">
        <v>106</v>
      </c>
    </row>
    <row r="172" spans="1:7" s="23" customFormat="1" ht="18" customHeight="1">
      <c r="A172" s="18">
        <v>9</v>
      </c>
      <c r="B172" s="66" t="s">
        <v>102</v>
      </c>
      <c r="C172" s="71" t="s">
        <v>18</v>
      </c>
      <c r="D172" s="53">
        <v>4.2</v>
      </c>
      <c r="E172" s="29">
        <v>115</v>
      </c>
      <c r="F172" s="60">
        <f t="shared" si="14"/>
        <v>483</v>
      </c>
      <c r="G172" s="77" t="s">
        <v>103</v>
      </c>
    </row>
    <row r="173" spans="1:7" s="23" customFormat="1" ht="49.5" customHeight="1">
      <c r="A173" s="18">
        <v>10</v>
      </c>
      <c r="B173" s="66" t="s">
        <v>186</v>
      </c>
      <c r="C173" s="71" t="s">
        <v>18</v>
      </c>
      <c r="D173" s="53">
        <v>3.4</v>
      </c>
      <c r="E173" s="29">
        <v>360</v>
      </c>
      <c r="F173" s="60">
        <f t="shared" si="14"/>
        <v>1224</v>
      </c>
      <c r="G173" s="103" t="s">
        <v>187</v>
      </c>
    </row>
    <row r="174" spans="1:7" s="23" customFormat="1" ht="27.75" customHeight="1">
      <c r="A174" s="18">
        <v>11</v>
      </c>
      <c r="B174" s="66" t="s">
        <v>101</v>
      </c>
      <c r="C174" s="20" t="s">
        <v>15</v>
      </c>
      <c r="D174" s="53">
        <v>5.8</v>
      </c>
      <c r="E174" s="29">
        <v>68</v>
      </c>
      <c r="F174" s="60">
        <f t="shared" si="14"/>
        <v>394.4</v>
      </c>
      <c r="G174" s="81" t="s">
        <v>118</v>
      </c>
    </row>
    <row r="175" spans="1:7" s="23" customFormat="1" ht="27.75" customHeight="1">
      <c r="A175" s="18">
        <v>12</v>
      </c>
      <c r="B175" s="19" t="s">
        <v>79</v>
      </c>
      <c r="C175" s="71" t="s">
        <v>18</v>
      </c>
      <c r="D175" s="53">
        <v>7.5</v>
      </c>
      <c r="E175" s="29">
        <v>60</v>
      </c>
      <c r="F175" s="60">
        <f t="shared" si="14"/>
        <v>450</v>
      </c>
      <c r="G175" s="68" t="s">
        <v>80</v>
      </c>
    </row>
    <row r="176" spans="1:7" s="41" customFormat="1" ht="21.75" customHeight="1">
      <c r="A176" s="75"/>
      <c r="B176" s="66"/>
      <c r="C176" s="53"/>
      <c r="D176" s="73" t="s">
        <v>81</v>
      </c>
      <c r="E176" s="73"/>
      <c r="F176" s="74">
        <f>SUM(F164:F175)</f>
        <v>6131.099999999999</v>
      </c>
      <c r="G176" s="117"/>
    </row>
    <row r="177" spans="1:7" s="41" customFormat="1" ht="24" customHeight="1">
      <c r="A177" s="55" t="s">
        <v>188</v>
      </c>
      <c r="B177" s="106" t="s">
        <v>189</v>
      </c>
      <c r="C177" s="20"/>
      <c r="D177" s="53"/>
      <c r="E177" s="115"/>
      <c r="F177" s="21"/>
      <c r="G177" s="117"/>
    </row>
    <row r="178" spans="1:7" s="41" customFormat="1" ht="18" customHeight="1">
      <c r="A178" s="18">
        <v>1</v>
      </c>
      <c r="B178" s="66" t="s">
        <v>84</v>
      </c>
      <c r="C178" s="53" t="s">
        <v>85</v>
      </c>
      <c r="D178" s="53">
        <v>1</v>
      </c>
      <c r="E178" s="29">
        <v>110</v>
      </c>
      <c r="F178" s="60">
        <f aca="true" t="shared" si="15" ref="F178:F191">D178*E178</f>
        <v>110</v>
      </c>
      <c r="G178" s="22" t="s">
        <v>86</v>
      </c>
    </row>
    <row r="179" spans="1:7" s="23" customFormat="1" ht="18" customHeight="1">
      <c r="A179" s="18">
        <v>2</v>
      </c>
      <c r="B179" s="66" t="s">
        <v>133</v>
      </c>
      <c r="C179" s="71" t="s">
        <v>18</v>
      </c>
      <c r="D179" s="53">
        <v>13.9</v>
      </c>
      <c r="E179" s="29">
        <v>15</v>
      </c>
      <c r="F179" s="60">
        <f t="shared" si="15"/>
        <v>208.5</v>
      </c>
      <c r="G179" s="30" t="s">
        <v>134</v>
      </c>
    </row>
    <row r="180" spans="1:7" ht="18" customHeight="1">
      <c r="A180" s="18">
        <v>3</v>
      </c>
      <c r="B180" s="66" t="s">
        <v>135</v>
      </c>
      <c r="C180" s="71" t="s">
        <v>18</v>
      </c>
      <c r="D180" s="53">
        <v>13.9</v>
      </c>
      <c r="E180" s="29">
        <v>265</v>
      </c>
      <c r="F180" s="60">
        <f t="shared" si="15"/>
        <v>3683.5</v>
      </c>
      <c r="G180" s="63" t="s">
        <v>136</v>
      </c>
    </row>
    <row r="181" spans="1:7" ht="18" customHeight="1">
      <c r="A181" s="18">
        <v>4</v>
      </c>
      <c r="B181" s="66" t="s">
        <v>137</v>
      </c>
      <c r="C181" s="20" t="s">
        <v>15</v>
      </c>
      <c r="D181" s="53">
        <v>9.4</v>
      </c>
      <c r="E181" s="29">
        <v>18</v>
      </c>
      <c r="F181" s="60">
        <f t="shared" si="15"/>
        <v>169.20000000000002</v>
      </c>
      <c r="G181" s="63" t="s">
        <v>138</v>
      </c>
    </row>
    <row r="182" spans="1:7" ht="37.5" customHeight="1">
      <c r="A182" s="18">
        <v>5</v>
      </c>
      <c r="B182" s="66" t="s">
        <v>115</v>
      </c>
      <c r="C182" s="53" t="s">
        <v>116</v>
      </c>
      <c r="D182" s="53">
        <v>1</v>
      </c>
      <c r="E182" s="29">
        <v>760</v>
      </c>
      <c r="F182" s="60">
        <f t="shared" si="15"/>
        <v>760</v>
      </c>
      <c r="G182" s="81" t="s">
        <v>117</v>
      </c>
    </row>
    <row r="183" spans="1:7" ht="27.75" customHeight="1">
      <c r="A183" s="18">
        <v>6</v>
      </c>
      <c r="B183" s="66" t="s">
        <v>101</v>
      </c>
      <c r="C183" s="20" t="s">
        <v>15</v>
      </c>
      <c r="D183" s="53">
        <v>4.8</v>
      </c>
      <c r="E183" s="29">
        <v>68</v>
      </c>
      <c r="F183" s="60">
        <f t="shared" si="15"/>
        <v>326.4</v>
      </c>
      <c r="G183" s="81" t="s">
        <v>118</v>
      </c>
    </row>
    <row r="184" spans="1:7" ht="27.75" customHeight="1">
      <c r="A184" s="18">
        <v>7</v>
      </c>
      <c r="B184" s="24" t="s">
        <v>161</v>
      </c>
      <c r="C184" s="76" t="s">
        <v>15</v>
      </c>
      <c r="D184" s="53">
        <v>6.2</v>
      </c>
      <c r="E184" s="29">
        <v>68</v>
      </c>
      <c r="F184" s="21">
        <f t="shared" si="15"/>
        <v>421.6</v>
      </c>
      <c r="G184" s="81" t="s">
        <v>118</v>
      </c>
    </row>
    <row r="185" spans="1:7" ht="27.75" customHeight="1">
      <c r="A185" s="18">
        <v>8</v>
      </c>
      <c r="B185" s="66" t="s">
        <v>162</v>
      </c>
      <c r="C185" s="71" t="s">
        <v>18</v>
      </c>
      <c r="D185" s="53">
        <v>7.2</v>
      </c>
      <c r="E185" s="29">
        <v>365</v>
      </c>
      <c r="F185" s="60">
        <f t="shared" si="15"/>
        <v>2628</v>
      </c>
      <c r="G185" s="103" t="s">
        <v>190</v>
      </c>
    </row>
    <row r="186" spans="1:7" ht="39.75" customHeight="1">
      <c r="A186" s="18">
        <v>9</v>
      </c>
      <c r="B186" s="66" t="s">
        <v>139</v>
      </c>
      <c r="C186" s="20" t="s">
        <v>18</v>
      </c>
      <c r="D186" s="67">
        <v>6.1</v>
      </c>
      <c r="E186" s="29">
        <v>490</v>
      </c>
      <c r="F186" s="21">
        <f t="shared" si="15"/>
        <v>2989</v>
      </c>
      <c r="G186" s="103" t="s">
        <v>140</v>
      </c>
    </row>
    <row r="187" spans="1:7" ht="18" customHeight="1">
      <c r="A187" s="18">
        <v>11</v>
      </c>
      <c r="B187" s="66" t="s">
        <v>191</v>
      </c>
      <c r="C187" s="20" t="s">
        <v>18</v>
      </c>
      <c r="D187" s="67">
        <v>1.3</v>
      </c>
      <c r="E187" s="29">
        <v>125</v>
      </c>
      <c r="F187" s="21">
        <f t="shared" si="15"/>
        <v>162.5</v>
      </c>
      <c r="G187" s="111" t="s">
        <v>165</v>
      </c>
    </row>
    <row r="188" spans="1:7" ht="18" customHeight="1">
      <c r="A188" s="18">
        <v>12</v>
      </c>
      <c r="B188" s="66" t="s">
        <v>73</v>
      </c>
      <c r="C188" s="71" t="s">
        <v>18</v>
      </c>
      <c r="D188" s="53">
        <v>4.2</v>
      </c>
      <c r="E188" s="29">
        <v>105</v>
      </c>
      <c r="F188" s="60">
        <f t="shared" si="15"/>
        <v>441</v>
      </c>
      <c r="G188" s="22" t="s">
        <v>74</v>
      </c>
    </row>
    <row r="189" spans="1:7" s="41" customFormat="1" ht="26.25" customHeight="1">
      <c r="A189" s="18">
        <v>13</v>
      </c>
      <c r="B189" s="66" t="s">
        <v>75</v>
      </c>
      <c r="C189" s="71" t="s">
        <v>18</v>
      </c>
      <c r="D189" s="53">
        <v>43</v>
      </c>
      <c r="E189" s="29">
        <v>10</v>
      </c>
      <c r="F189" s="60">
        <f t="shared" si="15"/>
        <v>430</v>
      </c>
      <c r="G189" s="105" t="s">
        <v>177</v>
      </c>
    </row>
    <row r="190" spans="1:7" s="41" customFormat="1" ht="18" customHeight="1">
      <c r="A190" s="18">
        <v>14</v>
      </c>
      <c r="B190" s="66" t="s">
        <v>77</v>
      </c>
      <c r="C190" s="71" t="s">
        <v>18</v>
      </c>
      <c r="D190" s="53">
        <v>43</v>
      </c>
      <c r="E190" s="29">
        <v>12</v>
      </c>
      <c r="F190" s="60">
        <f t="shared" si="15"/>
        <v>516</v>
      </c>
      <c r="G190" s="59" t="s">
        <v>78</v>
      </c>
    </row>
    <row r="191" spans="1:7" ht="27.75" customHeight="1">
      <c r="A191" s="18">
        <v>15</v>
      </c>
      <c r="B191" s="66" t="s">
        <v>79</v>
      </c>
      <c r="C191" s="71" t="s">
        <v>18</v>
      </c>
      <c r="D191" s="53">
        <v>34.7</v>
      </c>
      <c r="E191" s="29">
        <v>60</v>
      </c>
      <c r="F191" s="60">
        <f t="shared" si="15"/>
        <v>2082</v>
      </c>
      <c r="G191" s="68" t="s">
        <v>80</v>
      </c>
    </row>
    <row r="192" spans="1:7" ht="21.75" customHeight="1">
      <c r="A192" s="98"/>
      <c r="B192" s="99"/>
      <c r="C192" s="87"/>
      <c r="D192" s="100" t="s">
        <v>81</v>
      </c>
      <c r="E192" s="100"/>
      <c r="F192" s="74">
        <f>SUM(F178:F191)</f>
        <v>14927.7</v>
      </c>
      <c r="G192" s="118"/>
    </row>
    <row r="193" spans="1:7" ht="24" customHeight="1">
      <c r="A193" s="119" t="s">
        <v>192</v>
      </c>
      <c r="B193" s="106" t="s">
        <v>193</v>
      </c>
      <c r="C193" s="20"/>
      <c r="D193" s="67"/>
      <c r="E193" s="107"/>
      <c r="F193" s="29"/>
      <c r="G193" s="118"/>
    </row>
    <row r="194" spans="1:7" ht="18" customHeight="1">
      <c r="A194" s="18">
        <v>1</v>
      </c>
      <c r="B194" s="66" t="s">
        <v>170</v>
      </c>
      <c r="C194" s="53" t="s">
        <v>85</v>
      </c>
      <c r="D194" s="53">
        <v>2</v>
      </c>
      <c r="E194" s="29">
        <v>110</v>
      </c>
      <c r="F194" s="60">
        <f aca="true" t="shared" si="16" ref="F194:F201">D194*E194</f>
        <v>220</v>
      </c>
      <c r="G194" s="22" t="s">
        <v>86</v>
      </c>
    </row>
    <row r="195" spans="1:7" ht="18" customHeight="1">
      <c r="A195" s="18">
        <v>2</v>
      </c>
      <c r="B195" s="92" t="s">
        <v>87</v>
      </c>
      <c r="C195" s="71" t="s">
        <v>18</v>
      </c>
      <c r="D195" s="53">
        <v>4.2</v>
      </c>
      <c r="E195" s="29">
        <v>12</v>
      </c>
      <c r="F195" s="60">
        <f t="shared" si="16"/>
        <v>50.400000000000006</v>
      </c>
      <c r="G195" s="69" t="s">
        <v>61</v>
      </c>
    </row>
    <row r="196" spans="1:7" ht="18" customHeight="1">
      <c r="A196" s="18">
        <v>3</v>
      </c>
      <c r="B196" s="19" t="s">
        <v>171</v>
      </c>
      <c r="C196" s="71" t="s">
        <v>18</v>
      </c>
      <c r="D196" s="53">
        <v>4.2</v>
      </c>
      <c r="E196" s="29">
        <v>52</v>
      </c>
      <c r="F196" s="60">
        <f t="shared" si="16"/>
        <v>218.4</v>
      </c>
      <c r="G196" s="68" t="s">
        <v>63</v>
      </c>
    </row>
    <row r="197" spans="1:7" ht="18" customHeight="1">
      <c r="A197" s="18">
        <v>4</v>
      </c>
      <c r="B197" s="92" t="s">
        <v>89</v>
      </c>
      <c r="C197" s="71" t="s">
        <v>18</v>
      </c>
      <c r="D197" s="53">
        <v>4.2</v>
      </c>
      <c r="E197" s="29">
        <v>10</v>
      </c>
      <c r="F197" s="60">
        <f t="shared" si="16"/>
        <v>42</v>
      </c>
      <c r="G197" s="69" t="s">
        <v>61</v>
      </c>
    </row>
    <row r="198" spans="1:7" ht="18" customHeight="1">
      <c r="A198" s="18">
        <v>5</v>
      </c>
      <c r="B198" s="19" t="s">
        <v>172</v>
      </c>
      <c r="C198" s="71" t="s">
        <v>18</v>
      </c>
      <c r="D198" s="53">
        <v>4.2</v>
      </c>
      <c r="E198" s="29">
        <v>92</v>
      </c>
      <c r="F198" s="60">
        <f t="shared" si="16"/>
        <v>386.40000000000003</v>
      </c>
      <c r="G198" s="63" t="s">
        <v>173</v>
      </c>
    </row>
    <row r="199" spans="1:7" ht="18" customHeight="1">
      <c r="A199" s="18">
        <v>6</v>
      </c>
      <c r="B199" s="66" t="s">
        <v>174</v>
      </c>
      <c r="C199" s="71" t="s">
        <v>15</v>
      </c>
      <c r="D199" s="53">
        <v>13.8</v>
      </c>
      <c r="E199" s="29">
        <v>68</v>
      </c>
      <c r="F199" s="60">
        <f t="shared" si="16"/>
        <v>938.4000000000001</v>
      </c>
      <c r="G199" s="61" t="s">
        <v>175</v>
      </c>
    </row>
    <row r="200" spans="1:8" s="28" customFormat="1" ht="27.75" customHeight="1">
      <c r="A200" s="18">
        <v>7</v>
      </c>
      <c r="B200" s="66" t="s">
        <v>176</v>
      </c>
      <c r="C200" s="71" t="s">
        <v>18</v>
      </c>
      <c r="D200" s="53">
        <v>4.2</v>
      </c>
      <c r="E200" s="29">
        <v>10</v>
      </c>
      <c r="F200" s="60">
        <f t="shared" si="16"/>
        <v>42</v>
      </c>
      <c r="G200" s="105" t="s">
        <v>177</v>
      </c>
      <c r="H200" s="120"/>
    </row>
    <row r="201" spans="1:8" s="28" customFormat="1" ht="18" customHeight="1">
      <c r="A201" s="18">
        <v>8</v>
      </c>
      <c r="B201" s="66" t="s">
        <v>178</v>
      </c>
      <c r="C201" s="71" t="s">
        <v>18</v>
      </c>
      <c r="D201" s="53">
        <v>4.2</v>
      </c>
      <c r="E201" s="29">
        <v>12</v>
      </c>
      <c r="F201" s="60">
        <f t="shared" si="16"/>
        <v>50.400000000000006</v>
      </c>
      <c r="G201" s="59" t="s">
        <v>78</v>
      </c>
      <c r="H201" s="121"/>
    </row>
    <row r="202" spans="1:8" s="28" customFormat="1" ht="18" customHeight="1">
      <c r="A202" s="113"/>
      <c r="B202" s="5"/>
      <c r="C202" s="5"/>
      <c r="D202" s="114" t="s">
        <v>81</v>
      </c>
      <c r="E202" s="114"/>
      <c r="F202" s="74">
        <f>SUM(F194:F201)</f>
        <v>1948.0000000000002</v>
      </c>
      <c r="G202" s="84"/>
      <c r="H202" s="122"/>
    </row>
    <row r="203" spans="1:8" s="28" customFormat="1" ht="18" customHeight="1">
      <c r="A203" s="119" t="s">
        <v>194</v>
      </c>
      <c r="B203" s="86" t="s">
        <v>195</v>
      </c>
      <c r="C203" s="5"/>
      <c r="D203" s="114"/>
      <c r="E203" s="114"/>
      <c r="F203" s="114"/>
      <c r="G203" s="84"/>
      <c r="H203" s="122"/>
    </row>
    <row r="204" spans="1:8" s="28" customFormat="1" ht="28.5" customHeight="1">
      <c r="A204" s="91">
        <v>1</v>
      </c>
      <c r="B204" s="19" t="s">
        <v>196</v>
      </c>
      <c r="C204" s="20" t="s">
        <v>18</v>
      </c>
      <c r="D204" s="53">
        <v>5.2</v>
      </c>
      <c r="E204" s="29">
        <v>105</v>
      </c>
      <c r="F204" s="60">
        <f>D204*E204</f>
        <v>546</v>
      </c>
      <c r="G204" s="63" t="s">
        <v>197</v>
      </c>
      <c r="H204" s="122"/>
    </row>
    <row r="205" spans="1:8" s="28" customFormat="1" ht="18" customHeight="1">
      <c r="A205" s="91">
        <v>2</v>
      </c>
      <c r="B205" s="19" t="s">
        <v>198</v>
      </c>
      <c r="C205" s="20" t="s">
        <v>15</v>
      </c>
      <c r="D205" s="53">
        <v>7.2</v>
      </c>
      <c r="E205" s="29">
        <v>3</v>
      </c>
      <c r="F205" s="60">
        <f>D205*E205</f>
        <v>21.6</v>
      </c>
      <c r="G205" s="30" t="s">
        <v>26</v>
      </c>
      <c r="H205" s="122"/>
    </row>
    <row r="206" spans="1:8" s="28" customFormat="1" ht="27.75" customHeight="1">
      <c r="A206" s="91">
        <v>3</v>
      </c>
      <c r="B206" s="19" t="s">
        <v>27</v>
      </c>
      <c r="C206" s="20" t="s">
        <v>15</v>
      </c>
      <c r="D206" s="53">
        <v>7.2</v>
      </c>
      <c r="E206" s="29">
        <v>26</v>
      </c>
      <c r="F206" s="60">
        <f>D206*E206</f>
        <v>187.20000000000002</v>
      </c>
      <c r="G206" s="63" t="s">
        <v>28</v>
      </c>
      <c r="H206" s="122"/>
    </row>
    <row r="207" spans="1:8" s="28" customFormat="1" ht="27.75" customHeight="1">
      <c r="A207" s="91">
        <v>4</v>
      </c>
      <c r="B207" s="19" t="s">
        <v>75</v>
      </c>
      <c r="C207" s="20" t="s">
        <v>18</v>
      </c>
      <c r="D207" s="53">
        <v>50</v>
      </c>
      <c r="E207" s="29">
        <v>10</v>
      </c>
      <c r="F207" s="60">
        <f>D207*E207</f>
        <v>500</v>
      </c>
      <c r="G207" s="105" t="s">
        <v>149</v>
      </c>
      <c r="H207" s="122"/>
    </row>
    <row r="208" spans="1:8" s="28" customFormat="1" ht="18" customHeight="1">
      <c r="A208" s="91">
        <v>5</v>
      </c>
      <c r="B208" s="19" t="s">
        <v>77</v>
      </c>
      <c r="C208" s="20" t="s">
        <v>18</v>
      </c>
      <c r="D208" s="53">
        <v>50</v>
      </c>
      <c r="E208" s="29">
        <v>12</v>
      </c>
      <c r="F208" s="60">
        <f>D208*E208</f>
        <v>600</v>
      </c>
      <c r="G208" s="22" t="s">
        <v>78</v>
      </c>
      <c r="H208" s="122"/>
    </row>
    <row r="209" spans="1:8" s="28" customFormat="1" ht="18" customHeight="1">
      <c r="A209" s="91"/>
      <c r="B209" s="19"/>
      <c r="C209" s="20"/>
      <c r="D209" s="123" t="s">
        <v>81</v>
      </c>
      <c r="E209" s="123"/>
      <c r="F209" s="74">
        <f>SUM(F204:F208)</f>
        <v>1854.8000000000002</v>
      </c>
      <c r="G209" s="22"/>
      <c r="H209" s="122"/>
    </row>
    <row r="210" spans="1:8" s="28" customFormat="1" ht="24" customHeight="1">
      <c r="A210" s="51" t="s">
        <v>199</v>
      </c>
      <c r="B210" s="52"/>
      <c r="C210" s="20"/>
      <c r="D210" s="67"/>
      <c r="E210" s="124"/>
      <c r="F210" s="21"/>
      <c r="G210" s="22"/>
      <c r="H210" s="122"/>
    </row>
    <row r="211" spans="1:8" s="28" customFormat="1" ht="18" customHeight="1">
      <c r="A211" s="85" t="s">
        <v>200</v>
      </c>
      <c r="B211" s="86" t="s">
        <v>201</v>
      </c>
      <c r="C211" s="125"/>
      <c r="D211" s="125"/>
      <c r="E211" s="125"/>
      <c r="F211" s="29"/>
      <c r="G211" s="118"/>
      <c r="H211" s="122"/>
    </row>
    <row r="212" spans="1:8" s="28" customFormat="1" ht="27.75" customHeight="1">
      <c r="A212" s="91">
        <v>1</v>
      </c>
      <c r="B212" s="19" t="s">
        <v>196</v>
      </c>
      <c r="C212" s="20" t="s">
        <v>18</v>
      </c>
      <c r="D212" s="53">
        <v>11.2</v>
      </c>
      <c r="E212" s="29">
        <v>105</v>
      </c>
      <c r="F212" s="60">
        <f aca="true" t="shared" si="17" ref="F212:F217">D212*E212</f>
        <v>1176</v>
      </c>
      <c r="G212" s="63" t="s">
        <v>202</v>
      </c>
      <c r="H212" s="122"/>
    </row>
    <row r="213" spans="1:8" s="28" customFormat="1" ht="18" customHeight="1">
      <c r="A213" s="91">
        <v>2</v>
      </c>
      <c r="B213" s="19" t="s">
        <v>198</v>
      </c>
      <c r="C213" s="20" t="s">
        <v>15</v>
      </c>
      <c r="D213" s="53">
        <v>11.1</v>
      </c>
      <c r="E213" s="29">
        <v>3</v>
      </c>
      <c r="F213" s="60">
        <f t="shared" si="17"/>
        <v>33.3</v>
      </c>
      <c r="G213" s="30" t="s">
        <v>26</v>
      </c>
      <c r="H213" s="122"/>
    </row>
    <row r="214" spans="1:8" s="28" customFormat="1" ht="27.75" customHeight="1">
      <c r="A214" s="91">
        <v>3</v>
      </c>
      <c r="B214" s="19" t="s">
        <v>27</v>
      </c>
      <c r="C214" s="20" t="s">
        <v>15</v>
      </c>
      <c r="D214" s="53">
        <v>11.1</v>
      </c>
      <c r="E214" s="29">
        <v>26</v>
      </c>
      <c r="F214" s="60">
        <f t="shared" si="17"/>
        <v>288.59999999999997</v>
      </c>
      <c r="G214" s="63" t="s">
        <v>28</v>
      </c>
      <c r="H214" s="122"/>
    </row>
    <row r="215" spans="1:8" s="28" customFormat="1" ht="18" customHeight="1">
      <c r="A215" s="91">
        <v>4</v>
      </c>
      <c r="B215" s="66" t="s">
        <v>73</v>
      </c>
      <c r="C215" s="71" t="s">
        <v>18</v>
      </c>
      <c r="D215" s="53">
        <v>17.3</v>
      </c>
      <c r="E215" s="29">
        <v>105</v>
      </c>
      <c r="F215" s="60">
        <f t="shared" si="17"/>
        <v>1816.5</v>
      </c>
      <c r="G215" s="22" t="s">
        <v>74</v>
      </c>
      <c r="H215" s="122"/>
    </row>
    <row r="216" spans="1:8" s="28" customFormat="1" ht="27.75" customHeight="1">
      <c r="A216" s="91">
        <v>5</v>
      </c>
      <c r="B216" s="92" t="s">
        <v>75</v>
      </c>
      <c r="C216" s="71" t="s">
        <v>18</v>
      </c>
      <c r="D216" s="53">
        <v>68</v>
      </c>
      <c r="E216" s="29">
        <v>10</v>
      </c>
      <c r="F216" s="60">
        <f t="shared" si="17"/>
        <v>680</v>
      </c>
      <c r="G216" s="105" t="s">
        <v>149</v>
      </c>
      <c r="H216" s="126"/>
    </row>
    <row r="217" spans="1:8" s="28" customFormat="1" ht="18" customHeight="1">
      <c r="A217" s="91">
        <v>6</v>
      </c>
      <c r="B217" s="92" t="s">
        <v>77</v>
      </c>
      <c r="C217" s="71" t="s">
        <v>18</v>
      </c>
      <c r="D217" s="53">
        <v>68</v>
      </c>
      <c r="E217" s="29">
        <v>12</v>
      </c>
      <c r="F217" s="60">
        <f t="shared" si="17"/>
        <v>816</v>
      </c>
      <c r="G217" s="22" t="s">
        <v>78</v>
      </c>
      <c r="H217" s="126"/>
    </row>
    <row r="218" spans="1:8" s="28" customFormat="1" ht="21.75" customHeight="1">
      <c r="A218" s="91"/>
      <c r="B218" s="5"/>
      <c r="C218" s="5"/>
      <c r="D218" s="123" t="s">
        <v>81</v>
      </c>
      <c r="E218" s="123"/>
      <c r="F218" s="74">
        <f>SUM(F212:F217)</f>
        <v>4810.4</v>
      </c>
      <c r="G218" s="84"/>
      <c r="H218" s="126"/>
    </row>
    <row r="219" spans="1:8" s="28" customFormat="1" ht="24" customHeight="1">
      <c r="A219" s="85" t="s">
        <v>203</v>
      </c>
      <c r="B219" s="86" t="s">
        <v>108</v>
      </c>
      <c r="C219" s="53"/>
      <c r="D219" s="53"/>
      <c r="E219" s="29"/>
      <c r="F219" s="60"/>
      <c r="G219" s="22"/>
      <c r="H219" s="126"/>
    </row>
    <row r="220" spans="1:8" s="28" customFormat="1" ht="18" customHeight="1">
      <c r="A220" s="91">
        <v>1</v>
      </c>
      <c r="B220" s="92" t="s">
        <v>84</v>
      </c>
      <c r="C220" s="53" t="s">
        <v>85</v>
      </c>
      <c r="D220" s="53">
        <v>1</v>
      </c>
      <c r="E220" s="29">
        <v>110</v>
      </c>
      <c r="F220" s="60">
        <f aca="true" t="shared" si="18" ref="F220:F230">D220*E220</f>
        <v>110</v>
      </c>
      <c r="G220" s="22" t="s">
        <v>86</v>
      </c>
      <c r="H220" s="126"/>
    </row>
    <row r="221" spans="1:8" s="28" customFormat="1" ht="18" customHeight="1">
      <c r="A221" s="91">
        <v>2</v>
      </c>
      <c r="B221" s="92" t="s">
        <v>87</v>
      </c>
      <c r="C221" s="71" t="s">
        <v>18</v>
      </c>
      <c r="D221" s="53">
        <v>2.9</v>
      </c>
      <c r="E221" s="29">
        <v>12</v>
      </c>
      <c r="F221" s="60">
        <f t="shared" si="18"/>
        <v>34.8</v>
      </c>
      <c r="G221" s="69" t="s">
        <v>61</v>
      </c>
      <c r="H221" s="126"/>
    </row>
    <row r="222" spans="1:8" s="28" customFormat="1" ht="18" customHeight="1">
      <c r="A222" s="91">
        <v>3</v>
      </c>
      <c r="B222" s="19" t="s">
        <v>88</v>
      </c>
      <c r="C222" s="71" t="s">
        <v>18</v>
      </c>
      <c r="D222" s="53">
        <v>10</v>
      </c>
      <c r="E222" s="29">
        <v>52</v>
      </c>
      <c r="F222" s="60">
        <f t="shared" si="18"/>
        <v>520</v>
      </c>
      <c r="G222" s="68" t="s">
        <v>63</v>
      </c>
      <c r="H222" s="126"/>
    </row>
    <row r="223" spans="1:7" ht="14.25">
      <c r="A223" s="91">
        <v>4</v>
      </c>
      <c r="B223" s="92" t="s">
        <v>89</v>
      </c>
      <c r="C223" s="71" t="s">
        <v>18</v>
      </c>
      <c r="D223" s="53">
        <v>2.9</v>
      </c>
      <c r="E223" s="29">
        <v>10</v>
      </c>
      <c r="F223" s="60">
        <f t="shared" si="18"/>
        <v>29</v>
      </c>
      <c r="G223" s="69" t="s">
        <v>61</v>
      </c>
    </row>
    <row r="224" spans="1:7" ht="18" customHeight="1">
      <c r="A224" s="91">
        <v>5</v>
      </c>
      <c r="B224" s="19" t="s">
        <v>152</v>
      </c>
      <c r="C224" s="71" t="s">
        <v>18</v>
      </c>
      <c r="D224" s="53">
        <v>2.9</v>
      </c>
      <c r="E224" s="29">
        <v>92</v>
      </c>
      <c r="F224" s="60">
        <f t="shared" si="18"/>
        <v>266.8</v>
      </c>
      <c r="G224" s="63" t="s">
        <v>91</v>
      </c>
    </row>
    <row r="225" spans="1:7" ht="18" customHeight="1">
      <c r="A225" s="91">
        <v>6</v>
      </c>
      <c r="B225" s="19" t="s">
        <v>112</v>
      </c>
      <c r="C225" s="71" t="s">
        <v>18</v>
      </c>
      <c r="D225" s="53">
        <v>13.9</v>
      </c>
      <c r="E225" s="29">
        <v>97</v>
      </c>
      <c r="F225" s="60">
        <f t="shared" si="18"/>
        <v>1348.3</v>
      </c>
      <c r="G225" s="63" t="s">
        <v>91</v>
      </c>
    </row>
    <row r="226" spans="1:7" ht="18" customHeight="1">
      <c r="A226" s="91">
        <v>7</v>
      </c>
      <c r="B226" s="19" t="s">
        <v>113</v>
      </c>
      <c r="C226" s="71" t="s">
        <v>15</v>
      </c>
      <c r="D226" s="53">
        <v>5.2</v>
      </c>
      <c r="E226" s="29">
        <v>35</v>
      </c>
      <c r="F226" s="60">
        <f t="shared" si="18"/>
        <v>182</v>
      </c>
      <c r="G226" s="63" t="s">
        <v>114</v>
      </c>
    </row>
    <row r="227" spans="1:7" ht="18" customHeight="1">
      <c r="A227" s="91">
        <v>8</v>
      </c>
      <c r="B227" s="92" t="s">
        <v>102</v>
      </c>
      <c r="C227" s="71" t="s">
        <v>18</v>
      </c>
      <c r="D227" s="53">
        <v>2.9</v>
      </c>
      <c r="E227" s="29">
        <v>115</v>
      </c>
      <c r="F227" s="60">
        <f t="shared" si="18"/>
        <v>333.5</v>
      </c>
      <c r="G227" s="77" t="s">
        <v>103</v>
      </c>
    </row>
    <row r="228" spans="1:7" ht="39" customHeight="1">
      <c r="A228" s="91">
        <v>9</v>
      </c>
      <c r="B228" s="66" t="s">
        <v>115</v>
      </c>
      <c r="C228" s="53" t="s">
        <v>116</v>
      </c>
      <c r="D228" s="53">
        <v>1</v>
      </c>
      <c r="E228" s="29">
        <v>760</v>
      </c>
      <c r="F228" s="60">
        <f t="shared" si="18"/>
        <v>760</v>
      </c>
      <c r="G228" s="81" t="s">
        <v>117</v>
      </c>
    </row>
    <row r="229" spans="1:7" ht="28.5" customHeight="1">
      <c r="A229" s="91">
        <v>10</v>
      </c>
      <c r="B229" s="66" t="s">
        <v>101</v>
      </c>
      <c r="C229" s="20" t="s">
        <v>15</v>
      </c>
      <c r="D229" s="53">
        <v>4.8</v>
      </c>
      <c r="E229" s="29">
        <v>68</v>
      </c>
      <c r="F229" s="60">
        <f t="shared" si="18"/>
        <v>326.4</v>
      </c>
      <c r="G229" s="81" t="s">
        <v>118</v>
      </c>
    </row>
    <row r="230" spans="1:7" ht="27.75" customHeight="1">
      <c r="A230" s="91">
        <v>11</v>
      </c>
      <c r="B230" s="66" t="s">
        <v>79</v>
      </c>
      <c r="C230" s="71" t="s">
        <v>18</v>
      </c>
      <c r="D230" s="53">
        <v>5.2</v>
      </c>
      <c r="E230" s="29">
        <v>60</v>
      </c>
      <c r="F230" s="60">
        <f t="shared" si="18"/>
        <v>312</v>
      </c>
      <c r="G230" s="68" t="s">
        <v>80</v>
      </c>
    </row>
    <row r="231" spans="1:7" ht="21.75" customHeight="1">
      <c r="A231" s="91"/>
      <c r="B231" s="92"/>
      <c r="C231" s="87"/>
      <c r="D231" s="100" t="s">
        <v>81</v>
      </c>
      <c r="E231" s="100"/>
      <c r="F231" s="74">
        <f>SUM(F220:F230)</f>
        <v>4222.799999999999</v>
      </c>
      <c r="G231" s="84"/>
    </row>
    <row r="232" spans="1:7" ht="24" customHeight="1">
      <c r="A232" s="85" t="s">
        <v>204</v>
      </c>
      <c r="B232" s="86" t="s">
        <v>205</v>
      </c>
      <c r="C232" s="87"/>
      <c r="D232" s="87"/>
      <c r="E232" s="88"/>
      <c r="F232" s="89"/>
      <c r="G232" s="90"/>
    </row>
    <row r="233" spans="1:7" ht="21" customHeight="1">
      <c r="A233" s="91">
        <v>1</v>
      </c>
      <c r="B233" s="92" t="s">
        <v>84</v>
      </c>
      <c r="C233" s="53" t="s">
        <v>85</v>
      </c>
      <c r="D233" s="53">
        <v>2</v>
      </c>
      <c r="E233" s="29">
        <v>110</v>
      </c>
      <c r="F233" s="60">
        <f>D233*E233</f>
        <v>220</v>
      </c>
      <c r="G233" s="22" t="s">
        <v>86</v>
      </c>
    </row>
    <row r="234" spans="1:7" ht="27.75" customHeight="1">
      <c r="A234" s="91">
        <v>2</v>
      </c>
      <c r="B234" s="92" t="s">
        <v>206</v>
      </c>
      <c r="C234" s="71" t="s">
        <v>18</v>
      </c>
      <c r="D234" s="53">
        <v>32</v>
      </c>
      <c r="E234" s="29">
        <v>88</v>
      </c>
      <c r="F234" s="60">
        <f>D234*E234</f>
        <v>2816</v>
      </c>
      <c r="G234" s="63" t="s">
        <v>124</v>
      </c>
    </row>
    <row r="235" spans="1:7" ht="18" customHeight="1">
      <c r="A235" s="91">
        <v>3</v>
      </c>
      <c r="B235" s="92" t="s">
        <v>25</v>
      </c>
      <c r="C235" s="20" t="s">
        <v>15</v>
      </c>
      <c r="D235" s="53">
        <v>17.5</v>
      </c>
      <c r="E235" s="29">
        <v>3</v>
      </c>
      <c r="F235" s="60">
        <f>D235*E235</f>
        <v>52.5</v>
      </c>
      <c r="G235" s="30" t="s">
        <v>26</v>
      </c>
    </row>
    <row r="236" spans="1:7" ht="27.75" customHeight="1">
      <c r="A236" s="91">
        <v>4</v>
      </c>
      <c r="B236" s="92" t="s">
        <v>126</v>
      </c>
      <c r="C236" s="20" t="s">
        <v>15</v>
      </c>
      <c r="D236" s="53">
        <v>17.5</v>
      </c>
      <c r="E236" s="29">
        <v>26</v>
      </c>
      <c r="F236" s="60">
        <f>D236*E236</f>
        <v>455</v>
      </c>
      <c r="G236" s="63" t="s">
        <v>28</v>
      </c>
    </row>
    <row r="237" spans="1:7" ht="42" customHeight="1">
      <c r="A237" s="91">
        <v>5</v>
      </c>
      <c r="B237" s="66" t="s">
        <v>115</v>
      </c>
      <c r="C237" s="53" t="s">
        <v>116</v>
      </c>
      <c r="D237" s="53">
        <v>2</v>
      </c>
      <c r="E237" s="29">
        <v>760</v>
      </c>
      <c r="F237" s="60">
        <f aca="true" t="shared" si="19" ref="F237:F243">D237*E237</f>
        <v>1520</v>
      </c>
      <c r="G237" s="81" t="s">
        <v>117</v>
      </c>
    </row>
    <row r="238" spans="1:7" ht="24.75">
      <c r="A238" s="91">
        <v>6</v>
      </c>
      <c r="B238" s="66" t="s">
        <v>101</v>
      </c>
      <c r="C238" s="20" t="s">
        <v>15</v>
      </c>
      <c r="D238" s="53">
        <v>6.8</v>
      </c>
      <c r="E238" s="29">
        <v>68</v>
      </c>
      <c r="F238" s="60">
        <f t="shared" si="19"/>
        <v>462.4</v>
      </c>
      <c r="G238" s="81" t="s">
        <v>118</v>
      </c>
    </row>
    <row r="239" spans="1:7" ht="27.75" customHeight="1">
      <c r="A239" s="91">
        <v>7</v>
      </c>
      <c r="B239" s="92" t="s">
        <v>75</v>
      </c>
      <c r="C239" s="71" t="s">
        <v>18</v>
      </c>
      <c r="D239" s="53">
        <v>93</v>
      </c>
      <c r="E239" s="29">
        <v>10</v>
      </c>
      <c r="F239" s="60">
        <f t="shared" si="19"/>
        <v>930</v>
      </c>
      <c r="G239" s="96" t="s">
        <v>76</v>
      </c>
    </row>
    <row r="240" spans="1:7" ht="18" customHeight="1">
      <c r="A240" s="91">
        <v>8</v>
      </c>
      <c r="B240" s="92" t="s">
        <v>77</v>
      </c>
      <c r="C240" s="71" t="s">
        <v>18</v>
      </c>
      <c r="D240" s="53">
        <v>93</v>
      </c>
      <c r="E240" s="29">
        <v>12</v>
      </c>
      <c r="F240" s="60">
        <f t="shared" si="19"/>
        <v>1116</v>
      </c>
      <c r="G240" s="22" t="s">
        <v>78</v>
      </c>
    </row>
    <row r="241" spans="1:7" ht="27.75" customHeight="1">
      <c r="A241" s="91">
        <v>9</v>
      </c>
      <c r="B241" s="66" t="s">
        <v>69</v>
      </c>
      <c r="C241" s="20" t="s">
        <v>15</v>
      </c>
      <c r="D241" s="67">
        <v>6</v>
      </c>
      <c r="E241" s="29">
        <v>52</v>
      </c>
      <c r="F241" s="60">
        <f t="shared" si="19"/>
        <v>312</v>
      </c>
      <c r="G241" s="63" t="s">
        <v>70</v>
      </c>
    </row>
    <row r="242" spans="1:7" ht="18" customHeight="1">
      <c r="A242" s="91">
        <v>10</v>
      </c>
      <c r="B242" s="92" t="s">
        <v>67</v>
      </c>
      <c r="C242" s="71" t="s">
        <v>15</v>
      </c>
      <c r="D242" s="53">
        <v>2</v>
      </c>
      <c r="E242" s="29">
        <v>32</v>
      </c>
      <c r="F242" s="60">
        <f t="shared" si="19"/>
        <v>64</v>
      </c>
      <c r="G242" s="61" t="s">
        <v>68</v>
      </c>
    </row>
    <row r="243" spans="1:7" ht="24.75">
      <c r="A243" s="91">
        <v>11</v>
      </c>
      <c r="B243" s="92" t="s">
        <v>79</v>
      </c>
      <c r="C243" s="71" t="s">
        <v>18</v>
      </c>
      <c r="D243" s="53">
        <v>8.9</v>
      </c>
      <c r="E243" s="29">
        <v>60</v>
      </c>
      <c r="F243" s="60">
        <f t="shared" si="19"/>
        <v>534</v>
      </c>
      <c r="G243" s="68" t="s">
        <v>80</v>
      </c>
    </row>
    <row r="244" spans="1:7" ht="21.75" customHeight="1">
      <c r="A244" s="91"/>
      <c r="B244" s="92"/>
      <c r="C244" s="87"/>
      <c r="D244" s="100" t="s">
        <v>81</v>
      </c>
      <c r="E244" s="100"/>
      <c r="F244" s="74">
        <f>SUM(F233:F243)</f>
        <v>8481.9</v>
      </c>
      <c r="G244" s="90"/>
    </row>
    <row r="245" spans="1:7" ht="24" customHeight="1">
      <c r="A245" s="85" t="s">
        <v>207</v>
      </c>
      <c r="B245" s="86" t="s">
        <v>208</v>
      </c>
      <c r="C245" s="87"/>
      <c r="D245" s="87"/>
      <c r="E245" s="88"/>
      <c r="F245" s="89"/>
      <c r="G245" s="90"/>
    </row>
    <row r="246" spans="1:7" ht="18" customHeight="1">
      <c r="A246" s="91">
        <v>1</v>
      </c>
      <c r="B246" s="92" t="s">
        <v>84</v>
      </c>
      <c r="C246" s="53" t="s">
        <v>85</v>
      </c>
      <c r="D246" s="53">
        <v>1</v>
      </c>
      <c r="E246" s="93">
        <v>110</v>
      </c>
      <c r="F246" s="65">
        <f aca="true" t="shared" si="20" ref="F246:F258">D246*E246</f>
        <v>110</v>
      </c>
      <c r="G246" s="22" t="s">
        <v>86</v>
      </c>
    </row>
    <row r="247" spans="1:7" ht="27.75" customHeight="1">
      <c r="A247" s="91">
        <v>2</v>
      </c>
      <c r="B247" s="92" t="s">
        <v>206</v>
      </c>
      <c r="C247" s="71" t="s">
        <v>18</v>
      </c>
      <c r="D247" s="53">
        <v>8.9</v>
      </c>
      <c r="E247" s="29">
        <v>88</v>
      </c>
      <c r="F247" s="60">
        <f t="shared" si="20"/>
        <v>783.2</v>
      </c>
      <c r="G247" s="63" t="s">
        <v>124</v>
      </c>
    </row>
    <row r="248" spans="1:7" ht="18" customHeight="1">
      <c r="A248" s="91">
        <v>3</v>
      </c>
      <c r="B248" s="92" t="s">
        <v>25</v>
      </c>
      <c r="C248" s="71" t="s">
        <v>15</v>
      </c>
      <c r="D248" s="53">
        <v>9.2</v>
      </c>
      <c r="E248" s="93">
        <v>3</v>
      </c>
      <c r="F248" s="65">
        <f t="shared" si="20"/>
        <v>27.599999999999998</v>
      </c>
      <c r="G248" s="30" t="s">
        <v>26</v>
      </c>
    </row>
    <row r="249" spans="1:7" ht="27.75" customHeight="1">
      <c r="A249" s="91">
        <v>4</v>
      </c>
      <c r="B249" s="92" t="s">
        <v>126</v>
      </c>
      <c r="C249" s="20" t="s">
        <v>15</v>
      </c>
      <c r="D249" s="53">
        <v>9.2</v>
      </c>
      <c r="E249" s="93">
        <v>26</v>
      </c>
      <c r="F249" s="65">
        <f t="shared" si="20"/>
        <v>239.2</v>
      </c>
      <c r="G249" s="63" t="s">
        <v>28</v>
      </c>
    </row>
    <row r="250" spans="1:7" ht="42" customHeight="1">
      <c r="A250" s="91">
        <v>5</v>
      </c>
      <c r="B250" s="66" t="s">
        <v>115</v>
      </c>
      <c r="C250" s="53" t="s">
        <v>116</v>
      </c>
      <c r="D250" s="53">
        <v>1</v>
      </c>
      <c r="E250" s="93">
        <v>760</v>
      </c>
      <c r="F250" s="65">
        <f t="shared" si="20"/>
        <v>760</v>
      </c>
      <c r="G250" s="81" t="s">
        <v>117</v>
      </c>
    </row>
    <row r="251" spans="1:7" ht="27.75" customHeight="1">
      <c r="A251" s="91">
        <v>6</v>
      </c>
      <c r="B251" s="66" t="s">
        <v>101</v>
      </c>
      <c r="C251" s="20" t="s">
        <v>15</v>
      </c>
      <c r="D251" s="53">
        <v>4.8</v>
      </c>
      <c r="E251" s="93">
        <v>68</v>
      </c>
      <c r="F251" s="65">
        <f t="shared" si="20"/>
        <v>326.4</v>
      </c>
      <c r="G251" s="81" t="s">
        <v>118</v>
      </c>
    </row>
    <row r="252" spans="1:7" ht="39.75" customHeight="1">
      <c r="A252" s="91">
        <v>7</v>
      </c>
      <c r="B252" s="66" t="s">
        <v>139</v>
      </c>
      <c r="C252" s="20" t="s">
        <v>18</v>
      </c>
      <c r="D252" s="67">
        <v>5.3</v>
      </c>
      <c r="E252" s="29">
        <v>490</v>
      </c>
      <c r="F252" s="21">
        <f t="shared" si="20"/>
        <v>2597</v>
      </c>
      <c r="G252" s="103" t="s">
        <v>140</v>
      </c>
    </row>
    <row r="253" spans="1:7" ht="18" customHeight="1">
      <c r="A253" s="91">
        <v>9</v>
      </c>
      <c r="B253" s="66" t="s">
        <v>191</v>
      </c>
      <c r="C253" s="20" t="s">
        <v>18</v>
      </c>
      <c r="D253" s="67">
        <v>1.3</v>
      </c>
      <c r="E253" s="29">
        <v>125</v>
      </c>
      <c r="F253" s="21">
        <f t="shared" si="20"/>
        <v>162.5</v>
      </c>
      <c r="G253" s="111" t="s">
        <v>165</v>
      </c>
    </row>
    <row r="254" spans="1:7" ht="27.75" customHeight="1">
      <c r="A254" s="91">
        <v>10</v>
      </c>
      <c r="B254" s="66" t="s">
        <v>69</v>
      </c>
      <c r="C254" s="20" t="s">
        <v>15</v>
      </c>
      <c r="D254" s="67">
        <v>5.1</v>
      </c>
      <c r="E254" s="29">
        <v>52</v>
      </c>
      <c r="F254" s="60">
        <f t="shared" si="20"/>
        <v>265.2</v>
      </c>
      <c r="G254" s="63" t="s">
        <v>70</v>
      </c>
    </row>
    <row r="255" spans="1:7" ht="18" customHeight="1">
      <c r="A255" s="91">
        <v>11</v>
      </c>
      <c r="B255" s="92" t="s">
        <v>67</v>
      </c>
      <c r="C255" s="71" t="s">
        <v>15</v>
      </c>
      <c r="D255" s="53">
        <v>1.5</v>
      </c>
      <c r="E255" s="93">
        <v>32</v>
      </c>
      <c r="F255" s="65">
        <f t="shared" si="20"/>
        <v>48</v>
      </c>
      <c r="G255" s="61" t="s">
        <v>68</v>
      </c>
    </row>
    <row r="256" spans="1:7" ht="25.5">
      <c r="A256" s="91">
        <v>12</v>
      </c>
      <c r="B256" s="94" t="s">
        <v>75</v>
      </c>
      <c r="C256" s="71" t="s">
        <v>18</v>
      </c>
      <c r="D256" s="53">
        <v>38</v>
      </c>
      <c r="E256" s="95">
        <v>10</v>
      </c>
      <c r="F256" s="65">
        <f t="shared" si="20"/>
        <v>380</v>
      </c>
      <c r="G256" s="96" t="s">
        <v>76</v>
      </c>
    </row>
    <row r="257" spans="1:7" ht="14.25">
      <c r="A257" s="91">
        <v>13</v>
      </c>
      <c r="B257" s="94" t="s">
        <v>77</v>
      </c>
      <c r="C257" s="71" t="s">
        <v>18</v>
      </c>
      <c r="D257" s="53">
        <v>38</v>
      </c>
      <c r="E257" s="95">
        <v>12</v>
      </c>
      <c r="F257" s="65">
        <f t="shared" si="20"/>
        <v>456</v>
      </c>
      <c r="G257" s="22" t="s">
        <v>78</v>
      </c>
    </row>
    <row r="258" spans="1:7" ht="27.75" customHeight="1">
      <c r="A258" s="91">
        <v>14</v>
      </c>
      <c r="B258" s="94" t="s">
        <v>79</v>
      </c>
      <c r="C258" s="71" t="s">
        <v>18</v>
      </c>
      <c r="D258" s="53">
        <v>13.3</v>
      </c>
      <c r="E258" s="93">
        <v>60</v>
      </c>
      <c r="F258" s="65">
        <f t="shared" si="20"/>
        <v>798</v>
      </c>
      <c r="G258" s="68" t="s">
        <v>80</v>
      </c>
    </row>
    <row r="259" spans="1:7" ht="21.75" customHeight="1">
      <c r="A259" s="98"/>
      <c r="B259" s="99"/>
      <c r="C259" s="87"/>
      <c r="D259" s="100" t="s">
        <v>81</v>
      </c>
      <c r="E259" s="100"/>
      <c r="F259" s="74">
        <f>SUM(F246:F258)</f>
        <v>6953.099999999999</v>
      </c>
      <c r="G259" s="90"/>
    </row>
    <row r="260" spans="1:7" ht="24" customHeight="1">
      <c r="A260" s="127" t="s">
        <v>209</v>
      </c>
      <c r="B260" s="128" t="s">
        <v>210</v>
      </c>
      <c r="C260" s="87"/>
      <c r="D260" s="87"/>
      <c r="E260" s="88"/>
      <c r="F260" s="89"/>
      <c r="G260" s="90"/>
    </row>
    <row r="261" spans="1:7" ht="18" customHeight="1">
      <c r="A261" s="91">
        <v>1</v>
      </c>
      <c r="B261" s="92" t="s">
        <v>84</v>
      </c>
      <c r="C261" s="53" t="s">
        <v>85</v>
      </c>
      <c r="D261" s="53">
        <v>1</v>
      </c>
      <c r="E261" s="93">
        <v>110</v>
      </c>
      <c r="F261" s="65">
        <f aca="true" t="shared" si="21" ref="F261:F274">D261*E261</f>
        <v>110</v>
      </c>
      <c r="G261" s="22" t="s">
        <v>86</v>
      </c>
    </row>
    <row r="262" spans="1:7" ht="27.75" customHeight="1">
      <c r="A262" s="91">
        <v>2</v>
      </c>
      <c r="B262" s="92" t="s">
        <v>206</v>
      </c>
      <c r="C262" s="67" t="s">
        <v>18</v>
      </c>
      <c r="D262" s="53">
        <v>8.5</v>
      </c>
      <c r="E262" s="29">
        <v>88</v>
      </c>
      <c r="F262" s="60">
        <f t="shared" si="21"/>
        <v>748</v>
      </c>
      <c r="G262" s="63" t="s">
        <v>124</v>
      </c>
    </row>
    <row r="263" spans="1:7" ht="18" customHeight="1">
      <c r="A263" s="91">
        <v>3</v>
      </c>
      <c r="B263" s="92" t="s">
        <v>25</v>
      </c>
      <c r="C263" s="67" t="s">
        <v>15</v>
      </c>
      <c r="D263" s="53">
        <v>8.9</v>
      </c>
      <c r="E263" s="93">
        <v>3</v>
      </c>
      <c r="F263" s="65">
        <f t="shared" si="21"/>
        <v>26.700000000000003</v>
      </c>
      <c r="G263" s="30" t="s">
        <v>26</v>
      </c>
    </row>
    <row r="264" spans="1:7" ht="27.75" customHeight="1">
      <c r="A264" s="91">
        <v>4</v>
      </c>
      <c r="B264" s="92" t="s">
        <v>126</v>
      </c>
      <c r="C264" s="67" t="s">
        <v>15</v>
      </c>
      <c r="D264" s="53">
        <v>8.9</v>
      </c>
      <c r="E264" s="93">
        <v>26</v>
      </c>
      <c r="F264" s="65">
        <f t="shared" si="21"/>
        <v>231.4</v>
      </c>
      <c r="G264" s="63" t="s">
        <v>28</v>
      </c>
    </row>
    <row r="265" spans="1:7" ht="42" customHeight="1">
      <c r="A265" s="91">
        <v>5</v>
      </c>
      <c r="B265" s="66" t="s">
        <v>115</v>
      </c>
      <c r="C265" s="67" t="s">
        <v>116</v>
      </c>
      <c r="D265" s="53">
        <v>1</v>
      </c>
      <c r="E265" s="93">
        <v>760</v>
      </c>
      <c r="F265" s="65">
        <f t="shared" si="21"/>
        <v>760</v>
      </c>
      <c r="G265" s="61" t="s">
        <v>211</v>
      </c>
    </row>
    <row r="266" spans="1:7" ht="27.75" customHeight="1">
      <c r="A266" s="91">
        <v>6</v>
      </c>
      <c r="B266" s="66" t="s">
        <v>101</v>
      </c>
      <c r="C266" s="67" t="s">
        <v>15</v>
      </c>
      <c r="D266" s="53">
        <v>4.8</v>
      </c>
      <c r="E266" s="93">
        <v>68</v>
      </c>
      <c r="F266" s="65">
        <f t="shared" si="21"/>
        <v>326.4</v>
      </c>
      <c r="G266" s="61" t="s">
        <v>122</v>
      </c>
    </row>
    <row r="267" spans="1:7" ht="27.75" customHeight="1">
      <c r="A267" s="91">
        <v>7</v>
      </c>
      <c r="B267" s="24" t="s">
        <v>212</v>
      </c>
      <c r="C267" s="67" t="s">
        <v>15</v>
      </c>
      <c r="D267" s="53">
        <v>6.2</v>
      </c>
      <c r="E267" s="93">
        <v>68</v>
      </c>
      <c r="F267" s="65">
        <f t="shared" si="21"/>
        <v>421.6</v>
      </c>
      <c r="G267" s="61" t="s">
        <v>122</v>
      </c>
    </row>
    <row r="268" spans="1:7" ht="27.75" customHeight="1">
      <c r="A268" s="91">
        <v>8</v>
      </c>
      <c r="B268" s="24" t="s">
        <v>213</v>
      </c>
      <c r="C268" s="67" t="s">
        <v>23</v>
      </c>
      <c r="D268" s="53">
        <v>1</v>
      </c>
      <c r="E268" s="93">
        <v>260</v>
      </c>
      <c r="F268" s="65">
        <f t="shared" si="21"/>
        <v>260</v>
      </c>
      <c r="G268" s="61" t="s">
        <v>122</v>
      </c>
    </row>
    <row r="269" spans="1:7" ht="49.5" customHeight="1">
      <c r="A269" s="91">
        <v>9</v>
      </c>
      <c r="B269" s="66" t="s">
        <v>214</v>
      </c>
      <c r="C269" s="67" t="s">
        <v>18</v>
      </c>
      <c r="D269" s="53">
        <v>3</v>
      </c>
      <c r="E269" s="95">
        <v>490</v>
      </c>
      <c r="F269" s="65">
        <f t="shared" si="21"/>
        <v>1470</v>
      </c>
      <c r="G269" s="111" t="s">
        <v>215</v>
      </c>
    </row>
    <row r="270" spans="1:7" ht="39.75" customHeight="1">
      <c r="A270" s="91">
        <v>10</v>
      </c>
      <c r="B270" s="24" t="s">
        <v>216</v>
      </c>
      <c r="C270" s="67" t="s">
        <v>15</v>
      </c>
      <c r="D270" s="53">
        <v>1.2</v>
      </c>
      <c r="E270" s="95">
        <v>530</v>
      </c>
      <c r="F270" s="65">
        <f t="shared" si="21"/>
        <v>636</v>
      </c>
      <c r="G270" s="103" t="s">
        <v>217</v>
      </c>
    </row>
    <row r="271" spans="1:7" ht="27.75" customHeight="1">
      <c r="A271" s="91">
        <v>11</v>
      </c>
      <c r="B271" s="24" t="s">
        <v>218</v>
      </c>
      <c r="C271" s="67" t="s">
        <v>23</v>
      </c>
      <c r="D271" s="53">
        <v>1</v>
      </c>
      <c r="E271" s="95">
        <v>260</v>
      </c>
      <c r="F271" s="65">
        <f t="shared" si="21"/>
        <v>260</v>
      </c>
      <c r="G271" s="61" t="s">
        <v>122</v>
      </c>
    </row>
    <row r="272" spans="1:7" ht="27.75" customHeight="1">
      <c r="A272" s="91">
        <v>12</v>
      </c>
      <c r="B272" s="94" t="s">
        <v>75</v>
      </c>
      <c r="C272" s="67" t="s">
        <v>18</v>
      </c>
      <c r="D272" s="53">
        <v>36.7</v>
      </c>
      <c r="E272" s="95">
        <v>10</v>
      </c>
      <c r="F272" s="65">
        <f t="shared" si="21"/>
        <v>367</v>
      </c>
      <c r="G272" s="96" t="s">
        <v>76</v>
      </c>
    </row>
    <row r="273" spans="1:7" ht="18" customHeight="1">
      <c r="A273" s="91">
        <v>13</v>
      </c>
      <c r="B273" s="94" t="s">
        <v>77</v>
      </c>
      <c r="C273" s="67" t="s">
        <v>18</v>
      </c>
      <c r="D273" s="53">
        <v>36.7</v>
      </c>
      <c r="E273" s="95">
        <v>12</v>
      </c>
      <c r="F273" s="65">
        <f t="shared" si="21"/>
        <v>440.40000000000003</v>
      </c>
      <c r="G273" s="22" t="s">
        <v>78</v>
      </c>
    </row>
    <row r="274" spans="1:7" ht="27.75" customHeight="1">
      <c r="A274" s="91">
        <v>14</v>
      </c>
      <c r="B274" s="94" t="s">
        <v>79</v>
      </c>
      <c r="C274" s="71" t="s">
        <v>18</v>
      </c>
      <c r="D274" s="53">
        <v>16.5</v>
      </c>
      <c r="E274" s="93">
        <v>60</v>
      </c>
      <c r="F274" s="65">
        <f t="shared" si="21"/>
        <v>990</v>
      </c>
      <c r="G274" s="68" t="s">
        <v>80</v>
      </c>
    </row>
    <row r="275" spans="1:7" ht="21.75" customHeight="1">
      <c r="A275" s="98"/>
      <c r="B275" s="99"/>
      <c r="C275" s="87"/>
      <c r="D275" s="100" t="s">
        <v>81</v>
      </c>
      <c r="E275" s="100"/>
      <c r="F275" s="74">
        <f>SUM(F261:F274)</f>
        <v>7047.5</v>
      </c>
      <c r="G275" s="90"/>
    </row>
    <row r="276" spans="1:7" ht="24" customHeight="1">
      <c r="A276" s="127" t="s">
        <v>219</v>
      </c>
      <c r="B276" s="128" t="s">
        <v>220</v>
      </c>
      <c r="C276" s="87"/>
      <c r="D276" s="89"/>
      <c r="E276" s="129"/>
      <c r="F276" s="89"/>
      <c r="G276" s="90"/>
    </row>
    <row r="277" spans="1:7" ht="18" customHeight="1">
      <c r="A277" s="18">
        <v>1</v>
      </c>
      <c r="B277" s="66" t="s">
        <v>170</v>
      </c>
      <c r="C277" s="53" t="s">
        <v>85</v>
      </c>
      <c r="D277" s="53">
        <v>2</v>
      </c>
      <c r="E277" s="130">
        <v>110</v>
      </c>
      <c r="F277" s="60">
        <f aca="true" t="shared" si="22" ref="F277:F284">D277*E277</f>
        <v>220</v>
      </c>
      <c r="G277" s="59" t="s">
        <v>86</v>
      </c>
    </row>
    <row r="278" spans="1:7" ht="18" customHeight="1">
      <c r="A278" s="18">
        <v>2</v>
      </c>
      <c r="B278" s="92" t="s">
        <v>87</v>
      </c>
      <c r="C278" s="71" t="s">
        <v>18</v>
      </c>
      <c r="D278" s="53">
        <v>4.2</v>
      </c>
      <c r="E278" s="93">
        <v>12</v>
      </c>
      <c r="F278" s="60">
        <f t="shared" si="22"/>
        <v>50.400000000000006</v>
      </c>
      <c r="G278" s="102" t="s">
        <v>61</v>
      </c>
    </row>
    <row r="279" spans="1:7" ht="18" customHeight="1">
      <c r="A279" s="18">
        <v>3</v>
      </c>
      <c r="B279" s="19" t="s">
        <v>171</v>
      </c>
      <c r="C279" s="71" t="s">
        <v>18</v>
      </c>
      <c r="D279" s="53">
        <v>4.2</v>
      </c>
      <c r="E279" s="93">
        <v>52</v>
      </c>
      <c r="F279" s="60">
        <f t="shared" si="22"/>
        <v>218.4</v>
      </c>
      <c r="G279" s="118" t="s">
        <v>63</v>
      </c>
    </row>
    <row r="280" spans="1:7" ht="18" customHeight="1">
      <c r="A280" s="18">
        <v>4</v>
      </c>
      <c r="B280" s="92" t="s">
        <v>89</v>
      </c>
      <c r="C280" s="71" t="s">
        <v>18</v>
      </c>
      <c r="D280" s="53">
        <v>4.2</v>
      </c>
      <c r="E280" s="93">
        <v>10</v>
      </c>
      <c r="F280" s="60">
        <f t="shared" si="22"/>
        <v>42</v>
      </c>
      <c r="G280" s="102" t="s">
        <v>61</v>
      </c>
    </row>
    <row r="281" spans="1:7" ht="18" customHeight="1">
      <c r="A281" s="18">
        <v>5</v>
      </c>
      <c r="B281" s="66" t="s">
        <v>174</v>
      </c>
      <c r="C281" s="71" t="s">
        <v>15</v>
      </c>
      <c r="D281" s="53">
        <v>13.8</v>
      </c>
      <c r="E281" s="29">
        <v>68</v>
      </c>
      <c r="F281" s="60">
        <f t="shared" si="22"/>
        <v>938.4000000000001</v>
      </c>
      <c r="G281" s="61" t="s">
        <v>175</v>
      </c>
    </row>
    <row r="282" spans="1:7" ht="18" customHeight="1">
      <c r="A282" s="18">
        <v>6</v>
      </c>
      <c r="B282" s="19" t="s">
        <v>172</v>
      </c>
      <c r="C282" s="71" t="s">
        <v>18</v>
      </c>
      <c r="D282" s="53">
        <v>4.2</v>
      </c>
      <c r="E282" s="29">
        <v>92</v>
      </c>
      <c r="F282" s="65">
        <f t="shared" si="22"/>
        <v>386.40000000000003</v>
      </c>
      <c r="G282" s="63" t="s">
        <v>173</v>
      </c>
    </row>
    <row r="283" spans="1:7" ht="27.75" customHeight="1">
      <c r="A283" s="18">
        <v>7</v>
      </c>
      <c r="B283" s="94" t="s">
        <v>75</v>
      </c>
      <c r="C283" s="71" t="s">
        <v>18</v>
      </c>
      <c r="D283" s="53">
        <v>4.2</v>
      </c>
      <c r="E283" s="95">
        <v>10</v>
      </c>
      <c r="F283" s="65">
        <f t="shared" si="22"/>
        <v>42</v>
      </c>
      <c r="G283" s="59" t="s">
        <v>221</v>
      </c>
    </row>
    <row r="284" spans="1:7" ht="18" customHeight="1">
      <c r="A284" s="18">
        <v>8</v>
      </c>
      <c r="B284" s="66" t="s">
        <v>77</v>
      </c>
      <c r="C284" s="71" t="s">
        <v>18</v>
      </c>
      <c r="D284" s="53">
        <v>4.2</v>
      </c>
      <c r="E284" s="95">
        <v>12</v>
      </c>
      <c r="F284" s="65">
        <f t="shared" si="22"/>
        <v>50.400000000000006</v>
      </c>
      <c r="G284" s="59" t="s">
        <v>78</v>
      </c>
    </row>
    <row r="285" spans="1:7" ht="21.75" customHeight="1">
      <c r="A285" s="18"/>
      <c r="B285" s="66"/>
      <c r="C285" s="67"/>
      <c r="D285" s="114" t="s">
        <v>81</v>
      </c>
      <c r="E285" s="114"/>
      <c r="F285" s="74">
        <f>SUM(F277:F284)</f>
        <v>1948.0000000000002</v>
      </c>
      <c r="G285" s="59"/>
    </row>
    <row r="286" spans="1:7" ht="24" customHeight="1">
      <c r="A286" s="85" t="s">
        <v>222</v>
      </c>
      <c r="B286" s="86" t="s">
        <v>223</v>
      </c>
      <c r="C286" s="87"/>
      <c r="D286" s="87"/>
      <c r="E286" s="88"/>
      <c r="F286" s="89"/>
      <c r="G286" s="90"/>
    </row>
    <row r="287" spans="1:7" ht="14.25">
      <c r="A287" s="91">
        <v>1</v>
      </c>
      <c r="B287" s="92" t="s">
        <v>84</v>
      </c>
      <c r="C287" s="53" t="s">
        <v>85</v>
      </c>
      <c r="D287" s="53">
        <v>1</v>
      </c>
      <c r="E287" s="130">
        <v>110</v>
      </c>
      <c r="F287" s="60">
        <f aca="true" t="shared" si="23" ref="F287:F293">D287*E287</f>
        <v>110</v>
      </c>
      <c r="G287" s="59" t="s">
        <v>86</v>
      </c>
    </row>
    <row r="288" spans="1:7" ht="14.25">
      <c r="A288" s="91">
        <v>2</v>
      </c>
      <c r="B288" s="92" t="s">
        <v>87</v>
      </c>
      <c r="C288" s="71" t="s">
        <v>18</v>
      </c>
      <c r="D288" s="53">
        <v>18.2</v>
      </c>
      <c r="E288" s="93">
        <v>12</v>
      </c>
      <c r="F288" s="60">
        <f t="shared" si="23"/>
        <v>218.39999999999998</v>
      </c>
      <c r="G288" s="102" t="s">
        <v>61</v>
      </c>
    </row>
    <row r="289" spans="1:7" ht="14.25">
      <c r="A289" s="91">
        <v>3</v>
      </c>
      <c r="B289" s="19" t="s">
        <v>88</v>
      </c>
      <c r="C289" s="71" t="s">
        <v>18</v>
      </c>
      <c r="D289" s="53">
        <v>18.2</v>
      </c>
      <c r="E289" s="93">
        <v>52</v>
      </c>
      <c r="F289" s="60">
        <f t="shared" si="23"/>
        <v>946.4</v>
      </c>
      <c r="G289" s="118" t="s">
        <v>63</v>
      </c>
    </row>
    <row r="290" spans="1:7" ht="14.25">
      <c r="A290" s="91">
        <v>4</v>
      </c>
      <c r="B290" s="92" t="s">
        <v>89</v>
      </c>
      <c r="C290" s="71" t="s">
        <v>18</v>
      </c>
      <c r="D290" s="53">
        <v>18.2</v>
      </c>
      <c r="E290" s="93">
        <v>10</v>
      </c>
      <c r="F290" s="60">
        <f t="shared" si="23"/>
        <v>182</v>
      </c>
      <c r="G290" s="102" t="s">
        <v>61</v>
      </c>
    </row>
    <row r="291" spans="1:7" ht="14.25">
      <c r="A291" s="91">
        <v>5</v>
      </c>
      <c r="B291" s="19" t="s">
        <v>172</v>
      </c>
      <c r="C291" s="71" t="s">
        <v>18</v>
      </c>
      <c r="D291" s="53">
        <v>18.2</v>
      </c>
      <c r="E291" s="29">
        <v>92</v>
      </c>
      <c r="F291" s="65">
        <f t="shared" si="23"/>
        <v>1674.3999999999999</v>
      </c>
      <c r="G291" s="63" t="s">
        <v>173</v>
      </c>
    </row>
    <row r="292" spans="1:7" ht="24">
      <c r="A292" s="91">
        <v>6</v>
      </c>
      <c r="B292" s="19" t="s">
        <v>112</v>
      </c>
      <c r="C292" s="71" t="s">
        <v>18</v>
      </c>
      <c r="D292" s="53">
        <v>3.7</v>
      </c>
      <c r="E292" s="29">
        <v>97</v>
      </c>
      <c r="F292" s="60">
        <f t="shared" si="23"/>
        <v>358.90000000000003</v>
      </c>
      <c r="G292" s="63" t="s">
        <v>224</v>
      </c>
    </row>
    <row r="293" spans="1:7" ht="18" customHeight="1">
      <c r="A293" s="91">
        <v>7</v>
      </c>
      <c r="B293" s="66" t="s">
        <v>174</v>
      </c>
      <c r="C293" s="71" t="s">
        <v>15</v>
      </c>
      <c r="D293" s="53">
        <v>19.4</v>
      </c>
      <c r="E293" s="29">
        <v>68</v>
      </c>
      <c r="F293" s="60">
        <f t="shared" si="23"/>
        <v>1319.1999999999998</v>
      </c>
      <c r="G293" s="61" t="s">
        <v>175</v>
      </c>
    </row>
    <row r="294" spans="1:7" ht="38.25">
      <c r="A294" s="91">
        <v>8</v>
      </c>
      <c r="B294" s="66" t="s">
        <v>115</v>
      </c>
      <c r="C294" s="53" t="s">
        <v>116</v>
      </c>
      <c r="D294" s="53">
        <v>1</v>
      </c>
      <c r="E294" s="93">
        <v>760</v>
      </c>
      <c r="F294" s="65">
        <f aca="true" t="shared" si="24" ref="F294:F299">D294*E294</f>
        <v>760</v>
      </c>
      <c r="G294" s="81" t="s">
        <v>117</v>
      </c>
    </row>
    <row r="295" spans="1:7" ht="26.25" customHeight="1">
      <c r="A295" s="91">
        <v>9</v>
      </c>
      <c r="B295" s="66" t="s">
        <v>101</v>
      </c>
      <c r="C295" s="20" t="s">
        <v>15</v>
      </c>
      <c r="D295" s="53">
        <v>4.8</v>
      </c>
      <c r="E295" s="93">
        <v>68</v>
      </c>
      <c r="F295" s="65">
        <f t="shared" si="24"/>
        <v>326.4</v>
      </c>
      <c r="G295" s="81" t="s">
        <v>118</v>
      </c>
    </row>
    <row r="296" spans="1:7" ht="27.75" customHeight="1">
      <c r="A296" s="91">
        <v>10</v>
      </c>
      <c r="B296" s="92" t="s">
        <v>75</v>
      </c>
      <c r="C296" s="71" t="s">
        <v>18</v>
      </c>
      <c r="D296" s="53">
        <v>18.2</v>
      </c>
      <c r="E296" s="95">
        <v>10</v>
      </c>
      <c r="F296" s="65">
        <f t="shared" si="24"/>
        <v>182</v>
      </c>
      <c r="G296" s="59" t="s">
        <v>221</v>
      </c>
    </row>
    <row r="297" spans="1:7" ht="14.25">
      <c r="A297" s="91">
        <v>11</v>
      </c>
      <c r="B297" s="92" t="s">
        <v>77</v>
      </c>
      <c r="C297" s="71" t="s">
        <v>18</v>
      </c>
      <c r="D297" s="53">
        <v>18.2</v>
      </c>
      <c r="E297" s="95">
        <v>12</v>
      </c>
      <c r="F297" s="65">
        <f t="shared" si="24"/>
        <v>218.39999999999998</v>
      </c>
      <c r="G297" s="59" t="s">
        <v>78</v>
      </c>
    </row>
    <row r="298" spans="1:7" ht="24.75">
      <c r="A298" s="91">
        <v>12</v>
      </c>
      <c r="B298" s="92" t="s">
        <v>79</v>
      </c>
      <c r="C298" s="71" t="s">
        <v>18</v>
      </c>
      <c r="D298" s="53">
        <v>5.2</v>
      </c>
      <c r="E298" s="93">
        <v>60</v>
      </c>
      <c r="F298" s="65">
        <f t="shared" si="24"/>
        <v>312</v>
      </c>
      <c r="G298" s="68" t="s">
        <v>80</v>
      </c>
    </row>
    <row r="299" spans="1:7" ht="18" customHeight="1">
      <c r="A299" s="91">
        <v>13</v>
      </c>
      <c r="B299" s="94" t="s">
        <v>225</v>
      </c>
      <c r="C299" s="125" t="s">
        <v>226</v>
      </c>
      <c r="D299" s="53">
        <v>1</v>
      </c>
      <c r="E299" s="93">
        <v>460</v>
      </c>
      <c r="F299" s="65">
        <f t="shared" si="24"/>
        <v>460</v>
      </c>
      <c r="G299" s="30" t="s">
        <v>227</v>
      </c>
    </row>
    <row r="300" spans="1:7" ht="21.75" customHeight="1">
      <c r="A300" s="91"/>
      <c r="B300" s="92"/>
      <c r="C300" s="87"/>
      <c r="D300" s="114" t="s">
        <v>81</v>
      </c>
      <c r="E300" s="114"/>
      <c r="F300" s="74">
        <f>SUM(F287:F299)</f>
        <v>7068.0999999999985</v>
      </c>
      <c r="G300" s="90"/>
    </row>
    <row r="301" spans="1:7" ht="18.75" customHeight="1">
      <c r="A301" s="85" t="s">
        <v>228</v>
      </c>
      <c r="B301" s="106" t="s">
        <v>229</v>
      </c>
      <c r="C301" s="20"/>
      <c r="D301" s="131"/>
      <c r="E301" s="132"/>
      <c r="F301" s="133"/>
      <c r="G301" s="30"/>
    </row>
    <row r="302" spans="1:7" ht="18" customHeight="1">
      <c r="A302" s="18">
        <v>1</v>
      </c>
      <c r="B302" s="24" t="s">
        <v>230</v>
      </c>
      <c r="C302" s="20" t="s">
        <v>18</v>
      </c>
      <c r="D302" s="53">
        <v>7.6</v>
      </c>
      <c r="E302" s="29">
        <v>290</v>
      </c>
      <c r="F302" s="65">
        <f aca="true" t="shared" si="25" ref="F302:F313">D302*E302</f>
        <v>2204</v>
      </c>
      <c r="G302" s="30" t="s">
        <v>231</v>
      </c>
    </row>
    <row r="303" spans="1:7" ht="18" customHeight="1">
      <c r="A303" s="18">
        <v>2</v>
      </c>
      <c r="B303" s="24" t="s">
        <v>232</v>
      </c>
      <c r="C303" s="20" t="s">
        <v>18</v>
      </c>
      <c r="D303" s="53">
        <v>5.6</v>
      </c>
      <c r="E303" s="29">
        <v>426</v>
      </c>
      <c r="F303" s="65">
        <f t="shared" si="25"/>
        <v>2385.6</v>
      </c>
      <c r="G303" s="30" t="s">
        <v>233</v>
      </c>
    </row>
    <row r="304" spans="1:7" ht="18" customHeight="1">
      <c r="A304" s="18">
        <v>3</v>
      </c>
      <c r="B304" s="24" t="s">
        <v>234</v>
      </c>
      <c r="C304" s="53" t="s">
        <v>41</v>
      </c>
      <c r="D304" s="53">
        <v>17</v>
      </c>
      <c r="E304" s="29">
        <v>170</v>
      </c>
      <c r="F304" s="65">
        <f t="shared" si="25"/>
        <v>2890</v>
      </c>
      <c r="G304" s="30" t="s">
        <v>235</v>
      </c>
    </row>
    <row r="305" spans="1:7" ht="18" customHeight="1">
      <c r="A305" s="18">
        <v>4</v>
      </c>
      <c r="B305" s="24" t="s">
        <v>236</v>
      </c>
      <c r="C305" s="20" t="s">
        <v>15</v>
      </c>
      <c r="D305" s="53">
        <v>9.8</v>
      </c>
      <c r="E305" s="29">
        <v>85</v>
      </c>
      <c r="F305" s="65">
        <f t="shared" si="25"/>
        <v>833.0000000000001</v>
      </c>
      <c r="G305" s="61" t="s">
        <v>237</v>
      </c>
    </row>
    <row r="306" spans="1:7" ht="18" customHeight="1">
      <c r="A306" s="18">
        <v>5</v>
      </c>
      <c r="B306" s="24" t="s">
        <v>238</v>
      </c>
      <c r="C306" s="20" t="s">
        <v>15</v>
      </c>
      <c r="D306" s="53">
        <v>6.9</v>
      </c>
      <c r="E306" s="29">
        <v>205</v>
      </c>
      <c r="F306" s="65">
        <f t="shared" si="25"/>
        <v>1414.5</v>
      </c>
      <c r="G306" s="61" t="s">
        <v>237</v>
      </c>
    </row>
    <row r="307" spans="1:7" ht="18" customHeight="1">
      <c r="A307" s="18">
        <v>6</v>
      </c>
      <c r="B307" s="24" t="s">
        <v>239</v>
      </c>
      <c r="C307" s="53" t="s">
        <v>41</v>
      </c>
      <c r="D307" s="53">
        <v>4</v>
      </c>
      <c r="E307" s="29">
        <v>186</v>
      </c>
      <c r="F307" s="65">
        <f t="shared" si="25"/>
        <v>744</v>
      </c>
      <c r="G307" s="61" t="s">
        <v>240</v>
      </c>
    </row>
    <row r="308" spans="1:7" ht="18" customHeight="1">
      <c r="A308" s="18">
        <v>7</v>
      </c>
      <c r="B308" s="24" t="s">
        <v>241</v>
      </c>
      <c r="C308" s="53" t="s">
        <v>41</v>
      </c>
      <c r="D308" s="53">
        <v>2</v>
      </c>
      <c r="E308" s="29">
        <v>380</v>
      </c>
      <c r="F308" s="65">
        <f t="shared" si="25"/>
        <v>760</v>
      </c>
      <c r="G308" s="61" t="s">
        <v>242</v>
      </c>
    </row>
    <row r="309" spans="1:7" ht="27.75" customHeight="1">
      <c r="A309" s="18">
        <v>8</v>
      </c>
      <c r="B309" s="24" t="s">
        <v>243</v>
      </c>
      <c r="C309" s="20" t="s">
        <v>18</v>
      </c>
      <c r="D309" s="53">
        <v>15.5</v>
      </c>
      <c r="E309" s="29">
        <v>298</v>
      </c>
      <c r="F309" s="65">
        <f t="shared" si="25"/>
        <v>4619</v>
      </c>
      <c r="G309" s="61" t="s">
        <v>244</v>
      </c>
    </row>
    <row r="310" spans="1:7" ht="27.75" customHeight="1">
      <c r="A310" s="18">
        <v>9</v>
      </c>
      <c r="B310" s="24" t="s">
        <v>245</v>
      </c>
      <c r="C310" s="20" t="s">
        <v>18</v>
      </c>
      <c r="D310" s="53">
        <v>9.3</v>
      </c>
      <c r="E310" s="29">
        <v>325</v>
      </c>
      <c r="F310" s="65">
        <f t="shared" si="25"/>
        <v>3022.5000000000005</v>
      </c>
      <c r="G310" s="61" t="s">
        <v>246</v>
      </c>
    </row>
    <row r="311" spans="1:7" ht="27.75" customHeight="1">
      <c r="A311" s="18">
        <v>10</v>
      </c>
      <c r="B311" s="19" t="s">
        <v>75</v>
      </c>
      <c r="C311" s="20" t="s">
        <v>18</v>
      </c>
      <c r="D311" s="53">
        <v>48</v>
      </c>
      <c r="E311" s="29">
        <v>10</v>
      </c>
      <c r="F311" s="65">
        <f t="shared" si="25"/>
        <v>480</v>
      </c>
      <c r="G311" s="105" t="s">
        <v>149</v>
      </c>
    </row>
    <row r="312" spans="1:7" ht="18" customHeight="1">
      <c r="A312" s="18">
        <v>11</v>
      </c>
      <c r="B312" s="19" t="s">
        <v>77</v>
      </c>
      <c r="C312" s="20" t="s">
        <v>18</v>
      </c>
      <c r="D312" s="53">
        <v>48</v>
      </c>
      <c r="E312" s="29">
        <v>12</v>
      </c>
      <c r="F312" s="65">
        <f t="shared" si="25"/>
        <v>576</v>
      </c>
      <c r="G312" s="22" t="s">
        <v>78</v>
      </c>
    </row>
    <row r="313" spans="1:7" ht="18" customHeight="1">
      <c r="A313" s="18">
        <v>12</v>
      </c>
      <c r="B313" s="24" t="s">
        <v>247</v>
      </c>
      <c r="C313" s="20" t="s">
        <v>15</v>
      </c>
      <c r="D313" s="53">
        <v>31.2</v>
      </c>
      <c r="E313" s="29">
        <v>30</v>
      </c>
      <c r="F313" s="65">
        <f t="shared" si="25"/>
        <v>936</v>
      </c>
      <c r="G313" s="63" t="s">
        <v>248</v>
      </c>
    </row>
    <row r="314" spans="1:7" ht="19.5" customHeight="1">
      <c r="A314" s="91"/>
      <c r="B314" s="66"/>
      <c r="C314" s="20"/>
      <c r="D314" s="133" t="s">
        <v>249</v>
      </c>
      <c r="E314" s="132"/>
      <c r="F314" s="74">
        <f>SUM(F302:F313)</f>
        <v>20864.600000000002</v>
      </c>
      <c r="G314" s="30"/>
    </row>
    <row r="315" spans="1:7" ht="20.25" customHeight="1">
      <c r="A315" s="85" t="s">
        <v>250</v>
      </c>
      <c r="B315" s="106" t="s">
        <v>251</v>
      </c>
      <c r="C315" s="20"/>
      <c r="D315" s="133"/>
      <c r="E315" s="132"/>
      <c r="F315" s="133"/>
      <c r="G315" s="30"/>
    </row>
    <row r="316" spans="1:7" ht="18" customHeight="1">
      <c r="A316" s="18">
        <v>1</v>
      </c>
      <c r="B316" s="134" t="s">
        <v>252</v>
      </c>
      <c r="C316" s="20" t="s">
        <v>18</v>
      </c>
      <c r="D316" s="53">
        <v>22.6</v>
      </c>
      <c r="E316" s="29">
        <v>16</v>
      </c>
      <c r="F316" s="65">
        <f>D316*E316</f>
        <v>361.6</v>
      </c>
      <c r="G316" s="61" t="s">
        <v>26</v>
      </c>
    </row>
    <row r="317" spans="1:7" ht="18" customHeight="1">
      <c r="A317" s="18">
        <v>2</v>
      </c>
      <c r="B317" s="66" t="s">
        <v>253</v>
      </c>
      <c r="C317" s="20" t="s">
        <v>18</v>
      </c>
      <c r="D317" s="53">
        <v>10.6</v>
      </c>
      <c r="E317" s="29">
        <v>60</v>
      </c>
      <c r="F317" s="65">
        <f>D317*E317</f>
        <v>636</v>
      </c>
      <c r="G317" s="30" t="s">
        <v>254</v>
      </c>
    </row>
    <row r="318" spans="1:7" ht="18" customHeight="1">
      <c r="A318" s="18">
        <v>3</v>
      </c>
      <c r="B318" s="66" t="s">
        <v>255</v>
      </c>
      <c r="C318" s="20" t="s">
        <v>18</v>
      </c>
      <c r="D318" s="53">
        <v>5.2</v>
      </c>
      <c r="E318" s="29">
        <v>60</v>
      </c>
      <c r="F318" s="65">
        <f>D318*E318</f>
        <v>312</v>
      </c>
      <c r="G318" s="30" t="s">
        <v>254</v>
      </c>
    </row>
    <row r="319" spans="1:7" ht="18" customHeight="1">
      <c r="A319" s="18">
        <v>4</v>
      </c>
      <c r="B319" s="66" t="s">
        <v>256</v>
      </c>
      <c r="C319" s="20" t="s">
        <v>18</v>
      </c>
      <c r="D319" s="53">
        <v>15.8</v>
      </c>
      <c r="E319" s="29">
        <v>12</v>
      </c>
      <c r="F319" s="65">
        <f>D319*E319</f>
        <v>189.60000000000002</v>
      </c>
      <c r="G319" s="30" t="s">
        <v>257</v>
      </c>
    </row>
    <row r="320" spans="1:7" ht="21.75" customHeight="1">
      <c r="A320" s="91"/>
      <c r="B320" s="66"/>
      <c r="C320" s="20"/>
      <c r="D320" s="133" t="s">
        <v>249</v>
      </c>
      <c r="E320" s="133"/>
      <c r="F320" s="74">
        <f>SUM(F316:F319)</f>
        <v>1499.1999999999998</v>
      </c>
      <c r="G320" s="30"/>
    </row>
    <row r="321" spans="1:7" ht="24" customHeight="1">
      <c r="A321" s="85" t="s">
        <v>258</v>
      </c>
      <c r="B321" s="106" t="s">
        <v>259</v>
      </c>
      <c r="C321" s="135"/>
      <c r="D321" s="135"/>
      <c r="E321" s="136"/>
      <c r="F321" s="133"/>
      <c r="G321" s="137"/>
    </row>
    <row r="322" spans="1:7" ht="42" customHeight="1">
      <c r="A322" s="18">
        <v>1</v>
      </c>
      <c r="B322" s="66" t="s">
        <v>260</v>
      </c>
      <c r="C322" s="20" t="s">
        <v>18</v>
      </c>
      <c r="D322" s="53">
        <v>297</v>
      </c>
      <c r="E322" s="29">
        <v>25</v>
      </c>
      <c r="F322" s="65">
        <f>D322*E322</f>
        <v>7425</v>
      </c>
      <c r="G322" s="138" t="s">
        <v>261</v>
      </c>
    </row>
    <row r="323" spans="1:7" ht="27.75" customHeight="1">
      <c r="A323" s="18">
        <v>2</v>
      </c>
      <c r="B323" s="66" t="s">
        <v>262</v>
      </c>
      <c r="C323" s="20" t="s">
        <v>18</v>
      </c>
      <c r="D323" s="53">
        <v>297</v>
      </c>
      <c r="E323" s="29">
        <v>12</v>
      </c>
      <c r="F323" s="65">
        <f>D323*E323</f>
        <v>3564</v>
      </c>
      <c r="G323" s="138" t="s">
        <v>263</v>
      </c>
    </row>
    <row r="324" spans="1:7" ht="18" customHeight="1">
      <c r="A324" s="18">
        <v>3</v>
      </c>
      <c r="B324" s="92" t="s">
        <v>264</v>
      </c>
      <c r="C324" s="20" t="s">
        <v>18</v>
      </c>
      <c r="D324" s="53">
        <v>297</v>
      </c>
      <c r="E324" s="29">
        <v>20</v>
      </c>
      <c r="F324" s="65">
        <f>D324*E324</f>
        <v>5940</v>
      </c>
      <c r="G324" s="139" t="s">
        <v>265</v>
      </c>
    </row>
    <row r="325" spans="1:7" ht="18" customHeight="1">
      <c r="A325" s="18">
        <v>4</v>
      </c>
      <c r="B325" s="92" t="s">
        <v>266</v>
      </c>
      <c r="C325" s="20" t="s">
        <v>18</v>
      </c>
      <c r="D325" s="53">
        <v>297</v>
      </c>
      <c r="E325" s="29">
        <v>10</v>
      </c>
      <c r="F325" s="65">
        <f>D325*E325</f>
        <v>2970</v>
      </c>
      <c r="G325" s="139" t="s">
        <v>267</v>
      </c>
    </row>
    <row r="326" spans="1:7" ht="21.75" customHeight="1">
      <c r="A326" s="18"/>
      <c r="B326" s="140"/>
      <c r="C326" s="53"/>
      <c r="D326" s="133" t="s">
        <v>249</v>
      </c>
      <c r="E326" s="141"/>
      <c r="F326" s="74">
        <f>SUM(F322:F325)</f>
        <v>19899</v>
      </c>
      <c r="G326" s="22"/>
    </row>
    <row r="327" spans="1:7" ht="24" customHeight="1">
      <c r="A327" s="142" t="s">
        <v>268</v>
      </c>
      <c r="B327" s="106" t="s">
        <v>269</v>
      </c>
      <c r="C327" s="135"/>
      <c r="D327" s="135"/>
      <c r="E327" s="136"/>
      <c r="F327" s="29"/>
      <c r="G327" s="137"/>
    </row>
    <row r="328" spans="1:7" ht="18" customHeight="1">
      <c r="A328" s="91">
        <v>1</v>
      </c>
      <c r="B328" s="66" t="s">
        <v>270</v>
      </c>
      <c r="C328" s="67" t="s">
        <v>41</v>
      </c>
      <c r="D328" s="53">
        <v>30</v>
      </c>
      <c r="E328" s="29">
        <v>21</v>
      </c>
      <c r="F328" s="65">
        <f aca="true" t="shared" si="26" ref="F328:F353">D328*E328</f>
        <v>630</v>
      </c>
      <c r="G328" s="68" t="s">
        <v>271</v>
      </c>
    </row>
    <row r="329" spans="1:7" ht="18" customHeight="1">
      <c r="A329" s="91">
        <v>2</v>
      </c>
      <c r="B329" s="66" t="s">
        <v>272</v>
      </c>
      <c r="C329" s="67" t="s">
        <v>41</v>
      </c>
      <c r="D329" s="53">
        <v>9</v>
      </c>
      <c r="E329" s="29">
        <v>23.5</v>
      </c>
      <c r="F329" s="65">
        <f t="shared" si="26"/>
        <v>211.5</v>
      </c>
      <c r="G329" s="68" t="s">
        <v>271</v>
      </c>
    </row>
    <row r="330" spans="1:7" ht="18" customHeight="1">
      <c r="A330" s="91">
        <v>3</v>
      </c>
      <c r="B330" s="66" t="s">
        <v>273</v>
      </c>
      <c r="C330" s="67" t="s">
        <v>41</v>
      </c>
      <c r="D330" s="53">
        <v>4</v>
      </c>
      <c r="E330" s="29">
        <v>27</v>
      </c>
      <c r="F330" s="65">
        <f t="shared" si="26"/>
        <v>108</v>
      </c>
      <c r="G330" s="68" t="s">
        <v>274</v>
      </c>
    </row>
    <row r="331" spans="1:7" ht="18" customHeight="1">
      <c r="A331" s="91">
        <v>4</v>
      </c>
      <c r="B331" s="66" t="s">
        <v>275</v>
      </c>
      <c r="C331" s="67" t="s">
        <v>41</v>
      </c>
      <c r="D331" s="53">
        <v>7</v>
      </c>
      <c r="E331" s="29">
        <v>49.5</v>
      </c>
      <c r="F331" s="65">
        <f t="shared" si="26"/>
        <v>346.5</v>
      </c>
      <c r="G331" s="68" t="s">
        <v>271</v>
      </c>
    </row>
    <row r="332" spans="1:7" ht="18" customHeight="1">
      <c r="A332" s="91">
        <v>5</v>
      </c>
      <c r="B332" s="66" t="s">
        <v>276</v>
      </c>
      <c r="C332" s="67" t="s">
        <v>41</v>
      </c>
      <c r="D332" s="53">
        <v>4</v>
      </c>
      <c r="E332" s="29">
        <v>78.5</v>
      </c>
      <c r="F332" s="65">
        <f t="shared" si="26"/>
        <v>314</v>
      </c>
      <c r="G332" s="68" t="s">
        <v>271</v>
      </c>
    </row>
    <row r="333" spans="1:7" ht="18" customHeight="1">
      <c r="A333" s="91">
        <v>6</v>
      </c>
      <c r="B333" s="66" t="s">
        <v>277</v>
      </c>
      <c r="C333" s="67" t="s">
        <v>41</v>
      </c>
      <c r="D333" s="53">
        <v>1</v>
      </c>
      <c r="E333" s="29">
        <v>23.5</v>
      </c>
      <c r="F333" s="65">
        <f t="shared" si="26"/>
        <v>23.5</v>
      </c>
      <c r="G333" s="68" t="s">
        <v>271</v>
      </c>
    </row>
    <row r="334" spans="1:7" ht="18" customHeight="1">
      <c r="A334" s="91">
        <v>7</v>
      </c>
      <c r="B334" s="66" t="s">
        <v>278</v>
      </c>
      <c r="C334" s="67" t="s">
        <v>41</v>
      </c>
      <c r="D334" s="53">
        <v>5</v>
      </c>
      <c r="E334" s="29">
        <v>21.5</v>
      </c>
      <c r="F334" s="65">
        <f t="shared" si="26"/>
        <v>107.5</v>
      </c>
      <c r="G334" s="68" t="s">
        <v>271</v>
      </c>
    </row>
    <row r="335" spans="1:7" ht="18" customHeight="1">
      <c r="A335" s="91">
        <v>8</v>
      </c>
      <c r="B335" s="66" t="s">
        <v>279</v>
      </c>
      <c r="C335" s="67" t="s">
        <v>41</v>
      </c>
      <c r="D335" s="53">
        <v>4</v>
      </c>
      <c r="E335" s="29">
        <v>162</v>
      </c>
      <c r="F335" s="65">
        <f t="shared" si="26"/>
        <v>648</v>
      </c>
      <c r="G335" s="68" t="s">
        <v>280</v>
      </c>
    </row>
    <row r="336" spans="1:7" ht="18" customHeight="1">
      <c r="A336" s="91">
        <v>9</v>
      </c>
      <c r="B336" s="66" t="s">
        <v>281</v>
      </c>
      <c r="C336" s="67" t="s">
        <v>41</v>
      </c>
      <c r="D336" s="53">
        <v>2</v>
      </c>
      <c r="E336" s="29">
        <v>185</v>
      </c>
      <c r="F336" s="65">
        <f t="shared" si="26"/>
        <v>370</v>
      </c>
      <c r="G336" s="68" t="s">
        <v>280</v>
      </c>
    </row>
    <row r="337" spans="1:7" ht="18" customHeight="1">
      <c r="A337" s="91">
        <v>10</v>
      </c>
      <c r="B337" s="66" t="s">
        <v>282</v>
      </c>
      <c r="C337" s="67" t="s">
        <v>41</v>
      </c>
      <c r="D337" s="53">
        <v>2</v>
      </c>
      <c r="E337" s="29">
        <v>175</v>
      </c>
      <c r="F337" s="65">
        <f t="shared" si="26"/>
        <v>350</v>
      </c>
      <c r="G337" s="68" t="s">
        <v>280</v>
      </c>
    </row>
    <row r="338" spans="1:7" ht="18" customHeight="1">
      <c r="A338" s="91">
        <v>11</v>
      </c>
      <c r="B338" s="66" t="s">
        <v>283</v>
      </c>
      <c r="C338" s="67" t="s">
        <v>41</v>
      </c>
      <c r="D338" s="53">
        <v>1</v>
      </c>
      <c r="E338" s="29">
        <v>20</v>
      </c>
      <c r="F338" s="65">
        <f t="shared" si="26"/>
        <v>20</v>
      </c>
      <c r="G338" s="68" t="s">
        <v>271</v>
      </c>
    </row>
    <row r="339" spans="1:7" ht="18" customHeight="1">
      <c r="A339" s="91">
        <v>12</v>
      </c>
      <c r="B339" s="66" t="s">
        <v>284</v>
      </c>
      <c r="C339" s="67" t="s">
        <v>41</v>
      </c>
      <c r="D339" s="53">
        <v>13</v>
      </c>
      <c r="E339" s="29">
        <v>16.5</v>
      </c>
      <c r="F339" s="65">
        <f t="shared" si="26"/>
        <v>214.5</v>
      </c>
      <c r="G339" s="68" t="s">
        <v>271</v>
      </c>
    </row>
    <row r="340" spans="1:7" ht="18" customHeight="1">
      <c r="A340" s="91">
        <v>13</v>
      </c>
      <c r="B340" s="66" t="s">
        <v>285</v>
      </c>
      <c r="C340" s="67" t="s">
        <v>41</v>
      </c>
      <c r="D340" s="53">
        <v>12</v>
      </c>
      <c r="E340" s="29">
        <v>18.5</v>
      </c>
      <c r="F340" s="65">
        <f t="shared" si="26"/>
        <v>222</v>
      </c>
      <c r="G340" s="68" t="s">
        <v>271</v>
      </c>
    </row>
    <row r="341" spans="1:7" ht="18" customHeight="1">
      <c r="A341" s="91">
        <v>14</v>
      </c>
      <c r="B341" s="66" t="s">
        <v>286</v>
      </c>
      <c r="C341" s="67" t="s">
        <v>41</v>
      </c>
      <c r="D341" s="53">
        <v>5</v>
      </c>
      <c r="E341" s="29">
        <v>23</v>
      </c>
      <c r="F341" s="65">
        <f t="shared" si="26"/>
        <v>115</v>
      </c>
      <c r="G341" s="68" t="s">
        <v>271</v>
      </c>
    </row>
    <row r="342" spans="1:7" ht="18" customHeight="1">
      <c r="A342" s="91">
        <v>15</v>
      </c>
      <c r="B342" s="66" t="s">
        <v>287</v>
      </c>
      <c r="C342" s="67" t="s">
        <v>41</v>
      </c>
      <c r="D342" s="53">
        <v>4</v>
      </c>
      <c r="E342" s="29">
        <v>25</v>
      </c>
      <c r="F342" s="65">
        <f t="shared" si="26"/>
        <v>100</v>
      </c>
      <c r="G342" s="68" t="s">
        <v>271</v>
      </c>
    </row>
    <row r="343" spans="1:7" ht="18" customHeight="1">
      <c r="A343" s="91">
        <v>16</v>
      </c>
      <c r="B343" s="66" t="s">
        <v>288</v>
      </c>
      <c r="C343" s="67" t="s">
        <v>41</v>
      </c>
      <c r="D343" s="53">
        <v>2</v>
      </c>
      <c r="E343" s="29">
        <v>28</v>
      </c>
      <c r="F343" s="65">
        <f t="shared" si="26"/>
        <v>56</v>
      </c>
      <c r="G343" s="68" t="s">
        <v>271</v>
      </c>
    </row>
    <row r="344" spans="1:7" ht="18" customHeight="1">
      <c r="A344" s="91">
        <v>17</v>
      </c>
      <c r="B344" s="66" t="s">
        <v>289</v>
      </c>
      <c r="C344" s="67" t="s">
        <v>41</v>
      </c>
      <c r="D344" s="53">
        <v>6</v>
      </c>
      <c r="E344" s="29">
        <v>35</v>
      </c>
      <c r="F344" s="65">
        <f t="shared" si="26"/>
        <v>210</v>
      </c>
      <c r="G344" s="68" t="s">
        <v>271</v>
      </c>
    </row>
    <row r="345" spans="1:7" ht="18" customHeight="1">
      <c r="A345" s="91">
        <v>18</v>
      </c>
      <c r="B345" s="66" t="s">
        <v>290</v>
      </c>
      <c r="C345" s="67" t="s">
        <v>41</v>
      </c>
      <c r="D345" s="53">
        <v>112</v>
      </c>
      <c r="E345" s="29">
        <v>1.5</v>
      </c>
      <c r="F345" s="65">
        <f t="shared" si="26"/>
        <v>168</v>
      </c>
      <c r="G345" s="68" t="s">
        <v>291</v>
      </c>
    </row>
    <row r="346" spans="1:7" ht="18" customHeight="1">
      <c r="A346" s="91">
        <v>19</v>
      </c>
      <c r="B346" s="66" t="s">
        <v>292</v>
      </c>
      <c r="C346" s="67" t="s">
        <v>41</v>
      </c>
      <c r="D346" s="53">
        <v>2</v>
      </c>
      <c r="E346" s="29">
        <v>125</v>
      </c>
      <c r="F346" s="65">
        <f t="shared" si="26"/>
        <v>250</v>
      </c>
      <c r="G346" s="68" t="s">
        <v>293</v>
      </c>
    </row>
    <row r="347" spans="1:7" ht="18" customHeight="1">
      <c r="A347" s="91">
        <v>20</v>
      </c>
      <c r="B347" s="66" t="s">
        <v>294</v>
      </c>
      <c r="C347" s="67" t="s">
        <v>23</v>
      </c>
      <c r="D347" s="53">
        <v>1</v>
      </c>
      <c r="E347" s="29">
        <v>580</v>
      </c>
      <c r="F347" s="65">
        <f t="shared" si="26"/>
        <v>580</v>
      </c>
      <c r="G347" s="68" t="s">
        <v>295</v>
      </c>
    </row>
    <row r="348" spans="1:7" ht="18" customHeight="1">
      <c r="A348" s="91">
        <v>21</v>
      </c>
      <c r="B348" s="140" t="s">
        <v>296</v>
      </c>
      <c r="C348" s="125" t="s">
        <v>297</v>
      </c>
      <c r="D348" s="53">
        <v>13</v>
      </c>
      <c r="E348" s="29">
        <v>128</v>
      </c>
      <c r="F348" s="65">
        <f t="shared" si="26"/>
        <v>1664</v>
      </c>
      <c r="G348" s="139" t="s">
        <v>298</v>
      </c>
    </row>
    <row r="349" spans="1:7" ht="18" customHeight="1">
      <c r="A349" s="91">
        <v>22</v>
      </c>
      <c r="B349" s="140" t="s">
        <v>299</v>
      </c>
      <c r="C349" s="53" t="s">
        <v>23</v>
      </c>
      <c r="D349" s="53">
        <v>1</v>
      </c>
      <c r="E349" s="29">
        <v>1200</v>
      </c>
      <c r="F349" s="65">
        <f t="shared" si="26"/>
        <v>1200</v>
      </c>
      <c r="G349" s="143" t="s">
        <v>300</v>
      </c>
    </row>
    <row r="350" spans="1:7" ht="18" customHeight="1">
      <c r="A350" s="91">
        <v>23</v>
      </c>
      <c r="B350" s="140" t="s">
        <v>301</v>
      </c>
      <c r="C350" s="53" t="s">
        <v>23</v>
      </c>
      <c r="D350" s="53">
        <v>1</v>
      </c>
      <c r="E350" s="29">
        <v>1280</v>
      </c>
      <c r="F350" s="65">
        <f t="shared" si="26"/>
        <v>1280</v>
      </c>
      <c r="G350" s="143" t="s">
        <v>302</v>
      </c>
    </row>
    <row r="351" spans="1:7" ht="18" customHeight="1">
      <c r="A351" s="91">
        <v>24</v>
      </c>
      <c r="B351" s="140" t="s">
        <v>303</v>
      </c>
      <c r="C351" s="53" t="s">
        <v>23</v>
      </c>
      <c r="D351" s="53">
        <v>1</v>
      </c>
      <c r="E351" s="29">
        <v>1200</v>
      </c>
      <c r="F351" s="65">
        <f t="shared" si="26"/>
        <v>1200</v>
      </c>
      <c r="G351" s="143" t="s">
        <v>304</v>
      </c>
    </row>
    <row r="352" spans="1:7" ht="18" customHeight="1">
      <c r="A352" s="91">
        <v>25</v>
      </c>
      <c r="B352" s="140" t="s">
        <v>305</v>
      </c>
      <c r="C352" s="53" t="s">
        <v>23</v>
      </c>
      <c r="D352" s="53">
        <v>1</v>
      </c>
      <c r="E352" s="29">
        <v>1600</v>
      </c>
      <c r="F352" s="65">
        <f t="shared" si="26"/>
        <v>1600</v>
      </c>
      <c r="G352" s="143" t="s">
        <v>306</v>
      </c>
    </row>
    <row r="353" spans="1:7" ht="18" customHeight="1">
      <c r="A353" s="91">
        <v>26</v>
      </c>
      <c r="B353" s="140" t="s">
        <v>307</v>
      </c>
      <c r="C353" s="125" t="s">
        <v>23</v>
      </c>
      <c r="D353" s="53">
        <v>1</v>
      </c>
      <c r="E353" s="29">
        <v>700</v>
      </c>
      <c r="F353" s="65">
        <f t="shared" si="26"/>
        <v>700</v>
      </c>
      <c r="G353" s="143" t="s">
        <v>26</v>
      </c>
    </row>
    <row r="354" spans="1:7" ht="21.75" customHeight="1">
      <c r="A354" s="91"/>
      <c r="B354" s="140"/>
      <c r="C354" s="20"/>
      <c r="D354" s="133" t="s">
        <v>249</v>
      </c>
      <c r="E354" s="141"/>
      <c r="F354" s="74">
        <f>SUM(F328:F353)</f>
        <v>12688.5</v>
      </c>
      <c r="G354" s="143"/>
    </row>
    <row r="355" spans="1:7" ht="21.75" customHeight="1">
      <c r="A355" s="142"/>
      <c r="B355" s="144" t="s">
        <v>308</v>
      </c>
      <c r="C355" s="144"/>
      <c r="D355" s="144"/>
      <c r="E355" s="144"/>
      <c r="F355" s="74">
        <f>SUM(F42,F58,F72,F85,F107,F123,F137,F147,F162,F176,F192,F202,F209,F218,F231,F244,F259,F275,F285,F300,F314,F320,F326,F354)</f>
        <v>261642.20000000004</v>
      </c>
      <c r="G355" s="143"/>
    </row>
    <row r="356" spans="1:7" ht="26.25" customHeight="1">
      <c r="A356" s="91">
        <v>1</v>
      </c>
      <c r="B356" s="140" t="s">
        <v>309</v>
      </c>
      <c r="C356" s="53" t="s">
        <v>23</v>
      </c>
      <c r="D356" s="125">
        <v>1</v>
      </c>
      <c r="E356" s="145">
        <f>F355*4%</f>
        <v>10465.688000000002</v>
      </c>
      <c r="F356" s="65">
        <f>D356*E356</f>
        <v>10465.688000000002</v>
      </c>
      <c r="G356" s="143" t="s">
        <v>310</v>
      </c>
    </row>
    <row r="357" spans="1:7" ht="21.75" customHeight="1">
      <c r="A357" s="18"/>
      <c r="B357" s="140"/>
      <c r="C357" s="133" t="s">
        <v>311</v>
      </c>
      <c r="D357" s="141"/>
      <c r="E357" s="141"/>
      <c r="F357" s="74">
        <f>SUM(F355:F356)</f>
        <v>272107.88800000004</v>
      </c>
      <c r="G357" s="22"/>
    </row>
    <row r="358" spans="1:7" ht="15.75">
      <c r="A358" s="146" t="s">
        <v>312</v>
      </c>
      <c r="B358" s="147" t="s">
        <v>313</v>
      </c>
      <c r="C358" s="148"/>
      <c r="D358" s="148"/>
      <c r="E358" s="148"/>
      <c r="F358" s="148"/>
      <c r="G358" s="149"/>
    </row>
    <row r="359" spans="1:7" ht="15.75">
      <c r="A359" s="127" t="s">
        <v>314</v>
      </c>
      <c r="B359" s="99" t="s">
        <v>315</v>
      </c>
      <c r="C359" s="150"/>
      <c r="D359" s="150"/>
      <c r="E359" s="150"/>
      <c r="F359" s="150"/>
      <c r="G359" s="151"/>
    </row>
    <row r="360" spans="1:7" ht="18" customHeight="1">
      <c r="A360" s="152"/>
      <c r="B360" s="153" t="s">
        <v>316</v>
      </c>
      <c r="C360" s="154"/>
      <c r="D360" s="154"/>
      <c r="E360" s="155"/>
      <c r="F360" s="156"/>
      <c r="G360" s="157"/>
    </row>
    <row r="361" spans="1:7" ht="18" customHeight="1">
      <c r="A361" s="158">
        <v>1</v>
      </c>
      <c r="B361" s="64" t="s">
        <v>317</v>
      </c>
      <c r="C361" s="154"/>
      <c r="D361" s="154"/>
      <c r="E361" s="159" t="s">
        <v>318</v>
      </c>
      <c r="F361" s="160"/>
      <c r="G361" s="161"/>
    </row>
    <row r="362" spans="1:7" ht="18" customHeight="1">
      <c r="A362" s="158">
        <v>2</v>
      </c>
      <c r="B362" s="64" t="s">
        <v>319</v>
      </c>
      <c r="C362" s="154"/>
      <c r="D362" s="71"/>
      <c r="E362" s="162" t="s">
        <v>320</v>
      </c>
      <c r="F362" s="160"/>
      <c r="G362" s="163" t="s">
        <v>321</v>
      </c>
    </row>
    <row r="363" spans="1:7" ht="18" customHeight="1">
      <c r="A363" s="158">
        <v>3</v>
      </c>
      <c r="B363" s="64" t="s">
        <v>322</v>
      </c>
      <c r="C363" s="154"/>
      <c r="D363" s="71"/>
      <c r="E363" s="164" t="s">
        <v>323</v>
      </c>
      <c r="F363" s="160"/>
      <c r="G363" s="165" t="s">
        <v>324</v>
      </c>
    </row>
    <row r="364" spans="1:7" ht="18" customHeight="1">
      <c r="A364" s="158">
        <v>4</v>
      </c>
      <c r="B364" s="166" t="s">
        <v>325</v>
      </c>
      <c r="C364" s="167"/>
      <c r="D364" s="168"/>
      <c r="E364" s="164" t="s">
        <v>326</v>
      </c>
      <c r="F364" s="160"/>
      <c r="G364" s="165" t="s">
        <v>327</v>
      </c>
    </row>
    <row r="365" spans="1:7" ht="18" customHeight="1">
      <c r="A365" s="158">
        <v>5</v>
      </c>
      <c r="B365" s="64" t="s">
        <v>328</v>
      </c>
      <c r="C365" s="154"/>
      <c r="D365" s="71"/>
      <c r="E365" s="169" t="s">
        <v>329</v>
      </c>
      <c r="F365" s="160"/>
      <c r="G365" s="165" t="s">
        <v>330</v>
      </c>
    </row>
    <row r="366" spans="1:7" ht="18" customHeight="1">
      <c r="A366" s="158">
        <v>6</v>
      </c>
      <c r="B366" s="64" t="s">
        <v>331</v>
      </c>
      <c r="C366" s="154"/>
      <c r="D366" s="71"/>
      <c r="E366" s="169" t="s">
        <v>332</v>
      </c>
      <c r="F366" s="160"/>
      <c r="G366" s="163" t="s">
        <v>333</v>
      </c>
    </row>
    <row r="367" spans="1:7" ht="18" customHeight="1">
      <c r="A367" s="158">
        <v>7</v>
      </c>
      <c r="B367" s="64" t="s">
        <v>334</v>
      </c>
      <c r="C367" s="154"/>
      <c r="D367" s="71"/>
      <c r="E367" s="169"/>
      <c r="F367" s="160"/>
      <c r="G367" s="157"/>
    </row>
    <row r="368" spans="1:7" ht="18" customHeight="1">
      <c r="A368" s="152"/>
      <c r="B368" s="153" t="s">
        <v>335</v>
      </c>
      <c r="C368" s="154"/>
      <c r="D368" s="71"/>
      <c r="E368" s="169"/>
      <c r="F368" s="169"/>
      <c r="G368" s="111"/>
    </row>
    <row r="369" spans="1:7" ht="18" customHeight="1">
      <c r="A369" s="158">
        <v>1</v>
      </c>
      <c r="B369" s="170" t="s">
        <v>336</v>
      </c>
      <c r="C369" s="171"/>
      <c r="D369" s="171"/>
      <c r="E369" s="172"/>
      <c r="F369" s="172"/>
      <c r="G369" s="173"/>
    </row>
    <row r="370" spans="1:7" ht="18" customHeight="1">
      <c r="A370" s="158">
        <v>2</v>
      </c>
      <c r="B370" s="170" t="s">
        <v>337</v>
      </c>
      <c r="C370" s="171"/>
      <c r="D370" s="171"/>
      <c r="E370" s="174"/>
      <c r="F370" s="175"/>
      <c r="G370" s="176"/>
    </row>
    <row r="371" spans="1:7" ht="18" customHeight="1">
      <c r="A371" s="152"/>
      <c r="B371" s="177" t="s">
        <v>338</v>
      </c>
      <c r="C371" s="178"/>
      <c r="D371" s="178"/>
      <c r="E371" s="174"/>
      <c r="F371" s="175"/>
      <c r="G371" s="176"/>
    </row>
    <row r="372" spans="1:7" ht="18" customHeight="1">
      <c r="A372" s="158">
        <v>1</v>
      </c>
      <c r="B372" s="64" t="s">
        <v>339</v>
      </c>
      <c r="C372" s="179"/>
      <c r="D372" s="180"/>
      <c r="E372" s="180"/>
      <c r="F372" s="180"/>
      <c r="G372" s="176"/>
    </row>
    <row r="373" spans="1:7" ht="18" customHeight="1">
      <c r="A373" s="158">
        <v>2</v>
      </c>
      <c r="B373" s="64" t="s">
        <v>340</v>
      </c>
      <c r="C373" s="64" t="s">
        <v>341</v>
      </c>
      <c r="D373" s="150"/>
      <c r="E373" s="150"/>
      <c r="F373" s="150"/>
      <c r="G373" s="151"/>
    </row>
    <row r="374" spans="1:7" ht="18" customHeight="1">
      <c r="A374" s="158">
        <v>3</v>
      </c>
      <c r="B374" s="64" t="s">
        <v>342</v>
      </c>
      <c r="C374" s="19" t="s">
        <v>343</v>
      </c>
      <c r="D374" s="181"/>
      <c r="E374" s="181"/>
      <c r="F374" s="181"/>
      <c r="G374" s="27"/>
    </row>
    <row r="375" spans="1:7" ht="18" customHeight="1">
      <c r="A375" s="182">
        <v>4</v>
      </c>
      <c r="B375" s="183" t="s">
        <v>344</v>
      </c>
      <c r="C375" s="184" t="s">
        <v>345</v>
      </c>
      <c r="D375" s="185"/>
      <c r="E375" s="185"/>
      <c r="F375" s="185"/>
      <c r="G375" s="186"/>
    </row>
    <row r="385" spans="1:2" ht="14.25">
      <c r="A385" s="187"/>
      <c r="B385" s="188"/>
    </row>
    <row r="386" spans="1:2" ht="14.25">
      <c r="A386" s="187"/>
      <c r="B386" s="188"/>
    </row>
    <row r="387" spans="1:2" ht="14.25">
      <c r="A387" s="187"/>
      <c r="B387" s="188"/>
    </row>
    <row r="388" spans="1:2" ht="14.25">
      <c r="A388" s="187"/>
      <c r="B388" s="188"/>
    </row>
    <row r="389" spans="1:2" ht="14.25">
      <c r="A389" s="187"/>
      <c r="B389" s="188"/>
    </row>
    <row r="390" spans="1:2" ht="14.25">
      <c r="A390" s="187"/>
      <c r="B390" s="188"/>
    </row>
    <row r="391" spans="1:2" ht="14.25">
      <c r="A391" s="187"/>
      <c r="B391" s="188"/>
    </row>
    <row r="392" spans="1:2" ht="14.25">
      <c r="A392" s="187"/>
      <c r="B392" s="188"/>
    </row>
    <row r="393" spans="1:2" ht="14.25">
      <c r="A393" s="187"/>
      <c r="B393" s="188"/>
    </row>
    <row r="394" spans="1:2" ht="14.25">
      <c r="A394" s="187"/>
      <c r="B394" s="188"/>
    </row>
    <row r="395" spans="1:2" ht="14.25">
      <c r="A395" s="187"/>
      <c r="B395" s="188"/>
    </row>
    <row r="396" spans="1:2" ht="14.25">
      <c r="A396" s="187"/>
      <c r="B396" s="188"/>
    </row>
    <row r="397" spans="1:2" ht="14.25">
      <c r="A397" s="187"/>
      <c r="B397" s="188"/>
    </row>
    <row r="398" spans="1:2" ht="14.25">
      <c r="A398" s="187"/>
      <c r="B398" s="188"/>
    </row>
    <row r="399" spans="1:2" ht="14.25">
      <c r="A399" s="187"/>
      <c r="B399" s="188"/>
    </row>
    <row r="400" ht="14.25">
      <c r="B400" s="188"/>
    </row>
    <row r="401" ht="14.25">
      <c r="B401" s="188"/>
    </row>
    <row r="402" ht="14.25">
      <c r="B402" s="188"/>
    </row>
    <row r="403" ht="14.25">
      <c r="B403" s="188"/>
    </row>
    <row r="404" ht="14.25">
      <c r="B404" s="188"/>
    </row>
    <row r="405" ht="14.25">
      <c r="B405" s="188"/>
    </row>
    <row r="406" ht="14.25">
      <c r="B406" s="188"/>
    </row>
    <row r="407" ht="14.25">
      <c r="B407" s="188"/>
    </row>
    <row r="408" ht="14.25">
      <c r="B408" s="188"/>
    </row>
    <row r="409" ht="14.25">
      <c r="B409" s="188"/>
    </row>
    <row r="410" ht="14.25">
      <c r="B410" s="188"/>
    </row>
    <row r="411" ht="14.25">
      <c r="B411" s="188"/>
    </row>
    <row r="412" ht="14.25">
      <c r="B412" s="188"/>
    </row>
    <row r="413" ht="14.25">
      <c r="B413" s="188"/>
    </row>
    <row r="414" ht="14.25">
      <c r="B414" s="188"/>
    </row>
    <row r="415" ht="14.25">
      <c r="B415" s="188"/>
    </row>
    <row r="416" ht="14.25">
      <c r="B416" s="188"/>
    </row>
    <row r="417" ht="14.25">
      <c r="B417" s="188"/>
    </row>
    <row r="418" ht="14.25">
      <c r="B418" s="188"/>
    </row>
    <row r="419" ht="14.25">
      <c r="B419" s="188"/>
    </row>
    <row r="420" ht="14.25">
      <c r="B420" s="188"/>
    </row>
    <row r="421" ht="14.25">
      <c r="B421" s="188"/>
    </row>
    <row r="422" ht="14.25">
      <c r="B422" s="188"/>
    </row>
    <row r="423" ht="14.25">
      <c r="B423" s="188"/>
    </row>
    <row r="424" ht="14.25">
      <c r="B424" s="188"/>
    </row>
    <row r="425" ht="14.25">
      <c r="B425" s="188"/>
    </row>
    <row r="426" ht="14.25">
      <c r="B426" s="188"/>
    </row>
    <row r="427" ht="14.25">
      <c r="B427" s="188"/>
    </row>
    <row r="428" ht="14.25">
      <c r="B428" s="188"/>
    </row>
    <row r="429" ht="14.25">
      <c r="B429" s="188"/>
    </row>
    <row r="430" ht="14.25">
      <c r="B430" s="188"/>
    </row>
    <row r="431" ht="14.25">
      <c r="B431" s="188"/>
    </row>
    <row r="432" ht="14.25">
      <c r="B432" s="188"/>
    </row>
    <row r="433" ht="14.25">
      <c r="B433" s="188"/>
    </row>
    <row r="434" ht="14.25">
      <c r="B434" s="188"/>
    </row>
    <row r="435" ht="14.25">
      <c r="B435" s="188"/>
    </row>
    <row r="436" ht="14.25">
      <c r="B436" s="188"/>
    </row>
    <row r="437" ht="14.25">
      <c r="B437" s="188"/>
    </row>
    <row r="438" ht="14.25">
      <c r="B438" s="188"/>
    </row>
    <row r="439" ht="14.25">
      <c r="B439" s="188"/>
    </row>
    <row r="440" ht="14.25">
      <c r="B440" s="188"/>
    </row>
    <row r="441" ht="14.25">
      <c r="B441" s="188"/>
    </row>
    <row r="442" ht="14.25">
      <c r="B442" s="188"/>
    </row>
    <row r="443" ht="14.25">
      <c r="B443" s="188"/>
    </row>
    <row r="444" ht="14.25">
      <c r="B444" s="188"/>
    </row>
    <row r="445" ht="14.25">
      <c r="B445" s="188"/>
    </row>
    <row r="446" ht="14.25">
      <c r="B446" s="188"/>
    </row>
  </sheetData>
  <sheetProtection/>
  <mergeCells count="49">
    <mergeCell ref="A1:G1"/>
    <mergeCell ref="A2:G2"/>
    <mergeCell ref="A3:G3"/>
    <mergeCell ref="A4:G4"/>
    <mergeCell ref="A6:B6"/>
    <mergeCell ref="D42:E42"/>
    <mergeCell ref="D58:E58"/>
    <mergeCell ref="D72:E72"/>
    <mergeCell ref="D85:E85"/>
    <mergeCell ref="A86:B86"/>
    <mergeCell ref="D123:E123"/>
    <mergeCell ref="D137:E137"/>
    <mergeCell ref="D147:E147"/>
    <mergeCell ref="D162:E162"/>
    <mergeCell ref="D176:E176"/>
    <mergeCell ref="D192:E192"/>
    <mergeCell ref="D202:E202"/>
    <mergeCell ref="D209:E209"/>
    <mergeCell ref="A210:B210"/>
    <mergeCell ref="D218:E218"/>
    <mergeCell ref="D231:E231"/>
    <mergeCell ref="D244:E244"/>
    <mergeCell ref="D259:E259"/>
    <mergeCell ref="D275:E275"/>
    <mergeCell ref="D285:E285"/>
    <mergeCell ref="D300:E300"/>
    <mergeCell ref="D314:E314"/>
    <mergeCell ref="D320:E320"/>
    <mergeCell ref="D326:E326"/>
    <mergeCell ref="D354:E354"/>
    <mergeCell ref="B355:E355"/>
    <mergeCell ref="C357:E357"/>
    <mergeCell ref="B358:G358"/>
    <mergeCell ref="B359:G359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B369:D369"/>
    <mergeCell ref="E369:F369"/>
    <mergeCell ref="B370:D370"/>
    <mergeCell ref="C372:F372"/>
    <mergeCell ref="C373:G373"/>
    <mergeCell ref="C374:G374"/>
    <mergeCell ref="C375:G375"/>
  </mergeCells>
  <printOptions horizontalCentered="1"/>
  <pageMargins left="0.24" right="0.12" top="0.59" bottom="0.59" header="0.28" footer="0.39"/>
  <pageSetup horizontalDpi="300" verticalDpi="300" orientation="portrait" paperSize="9"/>
  <headerFooter scaleWithDoc="0" alignWithMargins="0">
    <oddHeader>&amp;C&amp;9工程预算书</oddHeader>
    <oddFooter>&amp;L&amp;9甲方签字：&amp;C&amp;9乙方签字&amp;"Times New Roman,常规":&amp;R&amp;9第&amp;P页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6"/>
  <sheetViews>
    <sheetView workbookViewId="0" topLeftCell="A8">
      <selection activeCell="F20" sqref="F20"/>
    </sheetView>
  </sheetViews>
  <sheetFormatPr defaultColWidth="9.00390625" defaultRowHeight="14.25"/>
  <cols>
    <col min="1" max="1" width="4.875" style="0" customWidth="1"/>
    <col min="2" max="2" width="24.125" style="0" customWidth="1"/>
    <col min="3" max="3" width="6.125" style="0" customWidth="1"/>
    <col min="4" max="4" width="7.75390625" style="0" customWidth="1"/>
    <col min="5" max="5" width="8.00390625" style="0" customWidth="1"/>
    <col min="6" max="6" width="12.25390625" style="0" customWidth="1"/>
    <col min="7" max="7" width="26.875" style="0" customWidth="1"/>
  </cols>
  <sheetData>
    <row r="1" spans="1:25" s="1" customFormat="1" ht="19.5" customHeight="1">
      <c r="A1" s="6" t="s">
        <v>346</v>
      </c>
      <c r="B1" s="6"/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s="1" customFormat="1" ht="19.5" customHeight="1">
      <c r="A2" s="6" t="s">
        <v>347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1" customFormat="1" ht="19.5" customHeight="1">
      <c r="A3" s="8" t="s">
        <v>348</v>
      </c>
      <c r="B3" s="8"/>
      <c r="C3" s="8"/>
      <c r="D3" s="8"/>
      <c r="E3" s="8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1" customFormat="1" ht="24" customHeight="1">
      <c r="A4" s="9" t="s">
        <v>349</v>
      </c>
      <c r="B4" s="9"/>
      <c r="C4" s="9"/>
      <c r="D4" s="9"/>
      <c r="E4" s="9"/>
      <c r="F4" s="9"/>
      <c r="G4" s="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s="1" customFormat="1" ht="18" customHeight="1">
      <c r="A5" s="10" t="s">
        <v>350</v>
      </c>
      <c r="B5" s="10"/>
      <c r="C5" s="10"/>
      <c r="D5" s="10"/>
      <c r="E5" s="10"/>
      <c r="F5" s="10"/>
      <c r="G5" s="1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s="2" customFormat="1" ht="19.5" customHeight="1">
      <c r="A6" s="11" t="s">
        <v>351</v>
      </c>
      <c r="B6" s="12"/>
      <c r="C6" s="12"/>
      <c r="D6" s="12"/>
      <c r="E6" s="12"/>
      <c r="F6" s="12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7" s="3" customFormat="1" ht="18" customHeight="1">
      <c r="A7" s="15" t="s">
        <v>4</v>
      </c>
      <c r="B7" s="16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17" t="s">
        <v>10</v>
      </c>
    </row>
    <row r="8" spans="1:25" s="4" customFormat="1" ht="19.5" customHeight="1">
      <c r="A8" s="18">
        <v>1</v>
      </c>
      <c r="B8" s="19" t="s">
        <v>352</v>
      </c>
      <c r="C8" s="20" t="s">
        <v>18</v>
      </c>
      <c r="D8" s="21">
        <v>43.9</v>
      </c>
      <c r="E8" s="21">
        <v>58.6</v>
      </c>
      <c r="F8" s="21">
        <f>SUM(E8*D8)</f>
        <v>2572.54</v>
      </c>
      <c r="G8" s="22" t="s">
        <v>353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s="4" customFormat="1" ht="19.5" customHeight="1">
      <c r="A9" s="18">
        <v>2</v>
      </c>
      <c r="B9" s="19" t="s">
        <v>354</v>
      </c>
      <c r="C9" s="20" t="s">
        <v>18</v>
      </c>
      <c r="D9" s="21">
        <v>24.16</v>
      </c>
      <c r="E9" s="21">
        <v>31</v>
      </c>
      <c r="F9" s="21">
        <f aca="true" t="shared" si="0" ref="F9:F19">SUM(D9*E9)</f>
        <v>748.96</v>
      </c>
      <c r="G9" s="22" t="s">
        <v>355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4" customFormat="1" ht="19.5" customHeight="1">
      <c r="A10" s="18">
        <v>3</v>
      </c>
      <c r="B10" s="19" t="s">
        <v>356</v>
      </c>
      <c r="C10" s="20" t="s">
        <v>18</v>
      </c>
      <c r="D10" s="21">
        <v>8.8</v>
      </c>
      <c r="E10" s="21">
        <v>34</v>
      </c>
      <c r="F10" s="21">
        <f t="shared" si="0"/>
        <v>299.20000000000005</v>
      </c>
      <c r="G10" s="22" t="s">
        <v>357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4" customFormat="1" ht="19.5" customHeight="1">
      <c r="A11" s="18">
        <v>4</v>
      </c>
      <c r="B11" s="19" t="s">
        <v>358</v>
      </c>
      <c r="C11" s="20" t="s">
        <v>18</v>
      </c>
      <c r="D11" s="21">
        <v>37.44</v>
      </c>
      <c r="E11" s="21">
        <v>31</v>
      </c>
      <c r="F11" s="21">
        <f t="shared" si="0"/>
        <v>1160.6399999999999</v>
      </c>
      <c r="G11" s="22" t="s">
        <v>359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s="4" customFormat="1" ht="19.5" customHeight="1">
      <c r="A12" s="18">
        <v>5</v>
      </c>
      <c r="B12" s="19" t="s">
        <v>360</v>
      </c>
      <c r="C12" s="20" t="s">
        <v>18</v>
      </c>
      <c r="D12" s="21">
        <v>7.64</v>
      </c>
      <c r="E12" s="21">
        <v>34</v>
      </c>
      <c r="F12" s="21">
        <f t="shared" si="0"/>
        <v>259.76</v>
      </c>
      <c r="G12" s="22" t="s">
        <v>357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4" customFormat="1" ht="19.5" customHeight="1">
      <c r="A13" s="18">
        <v>6</v>
      </c>
      <c r="B13" s="19" t="s">
        <v>361</v>
      </c>
      <c r="C13" s="20" t="s">
        <v>18</v>
      </c>
      <c r="D13" s="21">
        <v>31.9</v>
      </c>
      <c r="E13" s="21">
        <v>29.5</v>
      </c>
      <c r="F13" s="21">
        <f t="shared" si="0"/>
        <v>941.05</v>
      </c>
      <c r="G13" s="22" t="s">
        <v>362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4" customFormat="1" ht="19.5" customHeight="1">
      <c r="A14" s="18">
        <v>7</v>
      </c>
      <c r="B14" s="19" t="s">
        <v>363</v>
      </c>
      <c r="C14" s="20" t="s">
        <v>18</v>
      </c>
      <c r="D14" s="21">
        <v>6.6</v>
      </c>
      <c r="E14" s="21">
        <v>29.2</v>
      </c>
      <c r="F14" s="21">
        <f t="shared" si="0"/>
        <v>192.72</v>
      </c>
      <c r="G14" s="22" t="s">
        <v>364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s="4" customFormat="1" ht="19.5" customHeight="1">
      <c r="A15" s="18">
        <v>8</v>
      </c>
      <c r="B15" s="19" t="s">
        <v>365</v>
      </c>
      <c r="C15" s="20" t="s">
        <v>18</v>
      </c>
      <c r="D15" s="21">
        <v>6.5</v>
      </c>
      <c r="E15" s="21">
        <v>31</v>
      </c>
      <c r="F15" s="21">
        <f t="shared" si="0"/>
        <v>201.5</v>
      </c>
      <c r="G15" s="22" t="s">
        <v>359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5" s="4" customFormat="1" ht="27" customHeight="1">
      <c r="A16" s="18">
        <v>9</v>
      </c>
      <c r="B16" s="19" t="s">
        <v>366</v>
      </c>
      <c r="C16" s="20" t="s">
        <v>18</v>
      </c>
      <c r="D16" s="21">
        <v>49.4</v>
      </c>
      <c r="E16" s="21">
        <v>76</v>
      </c>
      <c r="F16" s="21">
        <f t="shared" si="0"/>
        <v>3754.4</v>
      </c>
      <c r="G16" s="22" t="s">
        <v>367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</row>
    <row r="17" spans="1:25" s="5" customFormat="1" ht="28.5" customHeight="1">
      <c r="A17" s="18">
        <v>10</v>
      </c>
      <c r="B17" s="24" t="s">
        <v>368</v>
      </c>
      <c r="C17" s="20" t="s">
        <v>18</v>
      </c>
      <c r="D17" s="25">
        <v>23.6</v>
      </c>
      <c r="E17" s="26">
        <v>92</v>
      </c>
      <c r="F17" s="21">
        <f t="shared" si="0"/>
        <v>2171.2000000000003</v>
      </c>
      <c r="G17" s="27" t="s">
        <v>369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s="4" customFormat="1" ht="19.5" customHeight="1">
      <c r="A18" s="18">
        <v>11</v>
      </c>
      <c r="B18" s="19" t="s">
        <v>370</v>
      </c>
      <c r="C18" s="20" t="s">
        <v>18</v>
      </c>
      <c r="D18" s="21">
        <v>5.98</v>
      </c>
      <c r="E18" s="29">
        <v>220</v>
      </c>
      <c r="F18" s="21">
        <f t="shared" si="0"/>
        <v>1315.6000000000001</v>
      </c>
      <c r="G18" s="30" t="s">
        <v>371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s="4" customFormat="1" ht="19.5" customHeight="1">
      <c r="A19" s="18">
        <v>12</v>
      </c>
      <c r="B19" s="19" t="s">
        <v>372</v>
      </c>
      <c r="C19" s="20" t="s">
        <v>18</v>
      </c>
      <c r="D19" s="21">
        <v>8.87</v>
      </c>
      <c r="E19" s="29">
        <v>190</v>
      </c>
      <c r="F19" s="21">
        <f t="shared" si="0"/>
        <v>1685.3</v>
      </c>
      <c r="G19" s="30" t="s">
        <v>373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</row>
    <row r="20" spans="1:25" s="4" customFormat="1" ht="19.5" customHeight="1">
      <c r="A20" s="18"/>
      <c r="B20" s="19"/>
      <c r="C20" s="20"/>
      <c r="D20" s="21"/>
      <c r="E20" s="29"/>
      <c r="F20" s="31">
        <f>SUM(F8:F19)</f>
        <v>15302.87</v>
      </c>
      <c r="G20" s="3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</row>
    <row r="21" spans="1:7" ht="19.5" customHeight="1">
      <c r="A21" s="32"/>
      <c r="B21" s="33" t="s">
        <v>374</v>
      </c>
      <c r="C21" s="34"/>
      <c r="D21" s="34"/>
      <c r="E21" s="34"/>
      <c r="F21" s="34"/>
      <c r="G21" s="35"/>
    </row>
    <row r="22" spans="1:7" ht="19.5" customHeight="1">
      <c r="A22" s="32"/>
      <c r="B22" s="36"/>
      <c r="C22" s="36"/>
      <c r="D22" s="36"/>
      <c r="E22" s="36"/>
      <c r="F22" s="36"/>
      <c r="G22" s="37"/>
    </row>
    <row r="23" spans="1:7" ht="19.5" customHeight="1">
      <c r="A23" s="32"/>
      <c r="B23" s="36"/>
      <c r="C23" s="36"/>
      <c r="D23" s="36"/>
      <c r="E23" s="36"/>
      <c r="F23" s="36"/>
      <c r="G23" s="37"/>
    </row>
    <row r="24" spans="1:7" ht="19.5" customHeight="1">
      <c r="A24" s="32"/>
      <c r="B24" s="36"/>
      <c r="C24" s="36"/>
      <c r="D24" s="36"/>
      <c r="E24" s="36"/>
      <c r="F24" s="36"/>
      <c r="G24" s="37"/>
    </row>
    <row r="25" spans="1:7" ht="19.5" customHeight="1">
      <c r="A25" s="32"/>
      <c r="B25" s="36"/>
      <c r="C25" s="36"/>
      <c r="D25" s="36"/>
      <c r="E25" s="36"/>
      <c r="F25" s="36"/>
      <c r="G25" s="37"/>
    </row>
    <row r="26" spans="1:7" ht="19.5" customHeight="1">
      <c r="A26" s="32"/>
      <c r="B26" s="36"/>
      <c r="C26" s="36"/>
      <c r="D26" s="36"/>
      <c r="E26" s="36"/>
      <c r="F26" s="36"/>
      <c r="G26" s="37"/>
    </row>
    <row r="27" spans="1:7" ht="19.5" customHeight="1">
      <c r="A27" s="32"/>
      <c r="B27" s="36"/>
      <c r="C27" s="36"/>
      <c r="D27" s="36"/>
      <c r="E27" s="36"/>
      <c r="F27" s="36"/>
      <c r="G27" s="37"/>
    </row>
    <row r="28" spans="1:7" ht="19.5" customHeight="1">
      <c r="A28" s="32"/>
      <c r="B28" s="36"/>
      <c r="C28" s="36"/>
      <c r="D28" s="36"/>
      <c r="E28" s="36"/>
      <c r="F28" s="36"/>
      <c r="G28" s="37"/>
    </row>
    <row r="29" spans="1:7" ht="19.5" customHeight="1">
      <c r="A29" s="32"/>
      <c r="B29" s="36"/>
      <c r="C29" s="36"/>
      <c r="D29" s="36"/>
      <c r="E29" s="36"/>
      <c r="F29" s="36"/>
      <c r="G29" s="37"/>
    </row>
    <row r="30" spans="1:7" ht="19.5" customHeight="1">
      <c r="A30" s="32"/>
      <c r="B30" s="36"/>
      <c r="C30" s="36"/>
      <c r="D30" s="36"/>
      <c r="E30" s="36"/>
      <c r="F30" s="36"/>
      <c r="G30" s="37"/>
    </row>
    <row r="31" spans="1:7" ht="19.5" customHeight="1">
      <c r="A31" s="32"/>
      <c r="B31" s="36"/>
      <c r="C31" s="36"/>
      <c r="D31" s="36"/>
      <c r="E31" s="36"/>
      <c r="F31" s="36"/>
      <c r="G31" s="37"/>
    </row>
    <row r="32" spans="1:7" ht="19.5" customHeight="1">
      <c r="A32" s="32"/>
      <c r="B32" s="36"/>
      <c r="C32" s="36"/>
      <c r="D32" s="36"/>
      <c r="E32" s="36"/>
      <c r="F32" s="36"/>
      <c r="G32" s="37"/>
    </row>
    <row r="33" spans="1:7" ht="19.5" customHeight="1">
      <c r="A33" s="32"/>
      <c r="B33" s="36"/>
      <c r="C33" s="36"/>
      <c r="D33" s="36"/>
      <c r="E33" s="36"/>
      <c r="F33" s="36"/>
      <c r="G33" s="37"/>
    </row>
    <row r="34" spans="1:7" ht="19.5" customHeight="1">
      <c r="A34" s="32"/>
      <c r="B34" s="36"/>
      <c r="C34" s="36"/>
      <c r="D34" s="36"/>
      <c r="E34" s="36"/>
      <c r="F34" s="36"/>
      <c r="G34" s="37"/>
    </row>
    <row r="35" spans="1:7" ht="19.5" customHeight="1">
      <c r="A35" s="32"/>
      <c r="B35" s="36"/>
      <c r="C35" s="36"/>
      <c r="D35" s="36"/>
      <c r="E35" s="36"/>
      <c r="F35" s="36"/>
      <c r="G35" s="37"/>
    </row>
    <row r="36" spans="1:7" ht="19.5" customHeight="1">
      <c r="A36" s="32"/>
      <c r="B36" s="36"/>
      <c r="C36" s="36"/>
      <c r="D36" s="36"/>
      <c r="E36" s="36"/>
      <c r="F36" s="36"/>
      <c r="G36" s="37"/>
    </row>
    <row r="37" spans="1:7" ht="19.5" customHeight="1">
      <c r="A37" s="32"/>
      <c r="B37" s="36"/>
      <c r="C37" s="36"/>
      <c r="D37" s="36"/>
      <c r="E37" s="36"/>
      <c r="F37" s="36"/>
      <c r="G37" s="37"/>
    </row>
    <row r="38" spans="1:7" ht="19.5" customHeight="1">
      <c r="A38" s="32"/>
      <c r="B38" s="36"/>
      <c r="C38" s="36"/>
      <c r="D38" s="36"/>
      <c r="E38" s="36"/>
      <c r="F38" s="36"/>
      <c r="G38" s="37"/>
    </row>
    <row r="39" spans="1:7" ht="19.5" customHeight="1">
      <c r="A39" s="32"/>
      <c r="B39" s="36"/>
      <c r="C39" s="36"/>
      <c r="D39" s="36"/>
      <c r="E39" s="36"/>
      <c r="F39" s="36"/>
      <c r="G39" s="37"/>
    </row>
    <row r="40" spans="1:7" ht="19.5" customHeight="1">
      <c r="A40" s="32"/>
      <c r="B40" s="36"/>
      <c r="C40" s="36"/>
      <c r="D40" s="36"/>
      <c r="E40" s="36"/>
      <c r="F40" s="36"/>
      <c r="G40" s="37"/>
    </row>
    <row r="41" spans="1:7" ht="19.5" customHeight="1">
      <c r="A41" s="32"/>
      <c r="B41" s="36"/>
      <c r="C41" s="36"/>
      <c r="D41" s="36"/>
      <c r="E41" s="36"/>
      <c r="F41" s="36"/>
      <c r="G41" s="37"/>
    </row>
    <row r="42" spans="1:7" ht="19.5" customHeight="1">
      <c r="A42" s="32"/>
      <c r="B42" s="36"/>
      <c r="C42" s="36"/>
      <c r="D42" s="36"/>
      <c r="E42" s="36"/>
      <c r="F42" s="36"/>
      <c r="G42" s="37"/>
    </row>
    <row r="43" spans="1:7" ht="19.5" customHeight="1">
      <c r="A43" s="32"/>
      <c r="B43" s="36"/>
      <c r="C43" s="36"/>
      <c r="D43" s="36"/>
      <c r="E43" s="36"/>
      <c r="F43" s="36"/>
      <c r="G43" s="37"/>
    </row>
    <row r="44" spans="1:7" ht="19.5" customHeight="1">
      <c r="A44" s="32"/>
      <c r="B44" s="36"/>
      <c r="C44" s="36"/>
      <c r="D44" s="36"/>
      <c r="E44" s="36"/>
      <c r="F44" s="36"/>
      <c r="G44" s="37"/>
    </row>
    <row r="45" spans="1:7" ht="19.5" customHeight="1">
      <c r="A45" s="32"/>
      <c r="B45" s="36"/>
      <c r="C45" s="36"/>
      <c r="D45" s="36"/>
      <c r="E45" s="36"/>
      <c r="F45" s="36"/>
      <c r="G45" s="37"/>
    </row>
    <row r="46" spans="1:7" ht="19.5" customHeight="1">
      <c r="A46" s="32"/>
      <c r="B46" s="36"/>
      <c r="C46" s="36"/>
      <c r="D46" s="36"/>
      <c r="E46" s="36"/>
      <c r="F46" s="36"/>
      <c r="G46" s="37"/>
    </row>
    <row r="47" spans="1:7" ht="19.5" customHeight="1">
      <c r="A47" s="32"/>
      <c r="B47" s="36"/>
      <c r="C47" s="36"/>
      <c r="D47" s="36"/>
      <c r="E47" s="36"/>
      <c r="F47" s="36"/>
      <c r="G47" s="37"/>
    </row>
    <row r="48" spans="1:7" ht="19.5" customHeight="1">
      <c r="A48" s="32"/>
      <c r="B48" s="36"/>
      <c r="C48" s="36"/>
      <c r="D48" s="36"/>
      <c r="E48" s="36"/>
      <c r="F48" s="36"/>
      <c r="G48" s="37"/>
    </row>
    <row r="49" spans="1:7" ht="19.5" customHeight="1">
      <c r="A49" s="32"/>
      <c r="B49" s="36"/>
      <c r="C49" s="36"/>
      <c r="D49" s="36"/>
      <c r="E49" s="36"/>
      <c r="F49" s="36"/>
      <c r="G49" s="37"/>
    </row>
    <row r="50" spans="1:7" ht="19.5" customHeight="1">
      <c r="A50" s="32"/>
      <c r="B50" s="36"/>
      <c r="C50" s="36"/>
      <c r="D50" s="36"/>
      <c r="E50" s="36"/>
      <c r="F50" s="36"/>
      <c r="G50" s="37"/>
    </row>
    <row r="51" spans="1:7" ht="19.5" customHeight="1">
      <c r="A51" s="32"/>
      <c r="B51" s="36"/>
      <c r="C51" s="36"/>
      <c r="D51" s="36"/>
      <c r="E51" s="36"/>
      <c r="F51" s="36"/>
      <c r="G51" s="37"/>
    </row>
    <row r="52" spans="1:7" ht="19.5" customHeight="1">
      <c r="A52" s="32"/>
      <c r="B52" s="36"/>
      <c r="C52" s="36"/>
      <c r="D52" s="36"/>
      <c r="E52" s="36"/>
      <c r="F52" s="36"/>
      <c r="G52" s="37"/>
    </row>
    <row r="53" spans="1:7" ht="19.5" customHeight="1">
      <c r="A53" s="32"/>
      <c r="B53" s="36"/>
      <c r="C53" s="36"/>
      <c r="D53" s="36"/>
      <c r="E53" s="36"/>
      <c r="F53" s="36"/>
      <c r="G53" s="37"/>
    </row>
    <row r="54" spans="1:7" ht="19.5" customHeight="1">
      <c r="A54" s="32"/>
      <c r="B54" s="36"/>
      <c r="C54" s="36"/>
      <c r="D54" s="36"/>
      <c r="E54" s="36"/>
      <c r="F54" s="36"/>
      <c r="G54" s="37"/>
    </row>
    <row r="55" spans="1:7" ht="14.25">
      <c r="A55" s="32"/>
      <c r="B55" s="36"/>
      <c r="C55" s="36"/>
      <c r="D55" s="36"/>
      <c r="E55" s="36"/>
      <c r="F55" s="36"/>
      <c r="G55" s="37"/>
    </row>
    <row r="56" spans="1:7" ht="14.25">
      <c r="A56" s="32"/>
      <c r="B56" s="36"/>
      <c r="C56" s="36"/>
      <c r="D56" s="36"/>
      <c r="E56" s="36"/>
      <c r="F56" s="36"/>
      <c r="G56" s="37"/>
    </row>
    <row r="57" spans="1:7" ht="14.25">
      <c r="A57" s="32"/>
      <c r="B57" s="36"/>
      <c r="C57" s="36"/>
      <c r="D57" s="36"/>
      <c r="E57" s="36"/>
      <c r="F57" s="36"/>
      <c r="G57" s="37"/>
    </row>
    <row r="58" spans="1:7" ht="14.25">
      <c r="A58" s="32"/>
      <c r="B58" s="36"/>
      <c r="C58" s="36"/>
      <c r="D58" s="36"/>
      <c r="E58" s="36"/>
      <c r="F58" s="36"/>
      <c r="G58" s="37"/>
    </row>
    <row r="59" spans="1:7" ht="14.25">
      <c r="A59" s="32"/>
      <c r="B59" s="36"/>
      <c r="C59" s="36"/>
      <c r="D59" s="36"/>
      <c r="E59" s="36"/>
      <c r="F59" s="36"/>
      <c r="G59" s="37"/>
    </row>
    <row r="60" spans="1:7" ht="14.25">
      <c r="A60" s="32"/>
      <c r="B60" s="36"/>
      <c r="C60" s="36"/>
      <c r="D60" s="36"/>
      <c r="E60" s="36"/>
      <c r="F60" s="36"/>
      <c r="G60" s="37"/>
    </row>
    <row r="61" spans="1:7" ht="14.25">
      <c r="A61" s="32"/>
      <c r="B61" s="36"/>
      <c r="C61" s="36"/>
      <c r="D61" s="36"/>
      <c r="E61" s="36"/>
      <c r="F61" s="36"/>
      <c r="G61" s="37"/>
    </row>
    <row r="62" spans="1:7" ht="14.25">
      <c r="A62" s="32"/>
      <c r="B62" s="36"/>
      <c r="C62" s="36"/>
      <c r="D62" s="36"/>
      <c r="E62" s="36"/>
      <c r="F62" s="36"/>
      <c r="G62" s="37"/>
    </row>
    <row r="63" spans="1:7" ht="14.25">
      <c r="A63" s="32"/>
      <c r="B63" s="36"/>
      <c r="C63" s="36"/>
      <c r="D63" s="36"/>
      <c r="E63" s="36"/>
      <c r="F63" s="36"/>
      <c r="G63" s="37"/>
    </row>
    <row r="64" spans="1:7" ht="14.25">
      <c r="A64" s="32"/>
      <c r="B64" s="36"/>
      <c r="C64" s="36"/>
      <c r="D64" s="36"/>
      <c r="E64" s="36"/>
      <c r="F64" s="36"/>
      <c r="G64" s="37"/>
    </row>
    <row r="65" spans="1:7" ht="14.25">
      <c r="A65" s="32"/>
      <c r="B65" s="36"/>
      <c r="C65" s="36"/>
      <c r="D65" s="36"/>
      <c r="E65" s="36"/>
      <c r="F65" s="36"/>
      <c r="G65" s="37"/>
    </row>
    <row r="66" spans="1:7" ht="14.25">
      <c r="A66" s="32"/>
      <c r="B66" s="36"/>
      <c r="C66" s="36"/>
      <c r="D66" s="36"/>
      <c r="E66" s="36"/>
      <c r="F66" s="36"/>
      <c r="G66" s="37"/>
    </row>
  </sheetData>
  <sheetProtection/>
  <mergeCells count="7">
    <mergeCell ref="A1:G1"/>
    <mergeCell ref="A2:G2"/>
    <mergeCell ref="A3:G3"/>
    <mergeCell ref="A4:G4"/>
    <mergeCell ref="A5:G5"/>
    <mergeCell ref="A6:G6"/>
    <mergeCell ref="B21:G21"/>
  </mergeCells>
  <printOptions horizontalCentered="1"/>
  <pageMargins left="0.47" right="0.24" top="0.79" bottom="0.47" header="0.2" footer="0.2"/>
  <pageSetup horizontalDpi="360" verticalDpi="36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EasyPC CO.,LTD.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FJXW</dc:creator>
  <cp:keywords/>
  <dc:description/>
  <cp:lastModifiedBy>admin</cp:lastModifiedBy>
  <cp:lastPrinted>2006-09-04T07:23:16Z</cp:lastPrinted>
  <dcterms:created xsi:type="dcterms:W3CDTF">2004-09-20T02:22:11Z</dcterms:created>
  <dcterms:modified xsi:type="dcterms:W3CDTF">2018-09-25T03:52:56Z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