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slicerCaches/slicerCache1.xml" ContentType="application/vnd.ms-excel.slicerCache+xml"/>
  <Override PartName="/xl/slicers/slicer1.xml" ContentType="application/vnd.ms-excel.slicer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 hidePivotFieldList="1"/>
  <bookViews>
    <workbookView windowWidth="21240" windowHeight="17745" tabRatio="685"/>
  </bookViews>
  <sheets>
    <sheet name="月度预算报告" sheetId="4" r:id="rId1"/>
    <sheet name="每月支出" sheetId="1" r:id="rId2"/>
    <sheet name="其他数据" sheetId="5" r:id="rId3"/>
  </sheets>
  <definedNames>
    <definedName name="切片器_类别">#N/A</definedName>
    <definedName name="BudgetCategory">BudgetCategoryLookup[预算类别查找]</definedName>
    <definedName name="_xlnm.Print_Titles" localSheetId="1">每月支出!$2:$2</definedName>
    <definedName name="_xlnm.Print_Titles" localSheetId="0">月度预算报告!$J:$J,月度预算报告!$10:$10</definedName>
  </definedNames>
  <calcPr calcId="144525"/>
  <pivotCaches>
    <pivotCache cacheId="0" r:id="rId7"/>
  </pivotCaches>
  <extLst>
    <ext xmlns:x14="http://schemas.microsoft.com/office/spreadsheetml/2009/9/main" uri="{BBE1A952-AA13-448e-AADC-164F8A28A991}">
      <x14:slicerCaches>
        <x14:slicerCache r:id="rId8"/>
      </x14:slicerCaches>
    </ext>
  </extLst>
</workbook>
</file>

<file path=xl/sharedStrings.xml><?xml version="1.0" encoding="utf-8"?>
<sst xmlns="http://schemas.openxmlformats.org/spreadsheetml/2006/main" count="98">
  <si>
    <t>预算概览</t>
  </si>
  <si>
    <t>預算摘要</t>
  </si>
  <si>
    <t>余额</t>
  </si>
  <si>
    <t>预计结余</t>
  </si>
  <si>
    <t>（预计减去费用）</t>
  </si>
  <si>
    <t xml:space="preserve">实际结余 </t>
  </si>
  <si>
    <t>（实际减去费用）</t>
  </si>
  <si>
    <t>差额</t>
  </si>
  <si>
    <t>（实际减去预计）</t>
  </si>
  <si>
    <t>收入</t>
  </si>
  <si>
    <t>支出</t>
  </si>
  <si>
    <r>
      <rPr>
        <i/>
        <sz val="10"/>
        <color theme="1"/>
        <rFont val="Microsoft YaHei UI"/>
        <charset val="134"/>
      </rPr>
      <t xml:space="preserve">右键单击下方的数据透视表，然后单击 </t>
    </r>
    <r>
      <rPr>
        <b/>
        <i/>
        <sz val="10"/>
        <color theme="1"/>
        <rFont val="Microsoft YaHei UI"/>
        <charset val="134"/>
      </rPr>
      <t>刷新</t>
    </r>
    <r>
      <rPr>
        <i/>
        <sz val="10"/>
        <color theme="1"/>
        <rFont val="Microsoft YaHei UI"/>
        <charset val="134"/>
      </rPr>
      <t xml:space="preserve"> 以更新</t>
    </r>
  </si>
  <si>
    <t>实际</t>
  </si>
  <si>
    <t>收入 1</t>
  </si>
  <si>
    <t>收入 2</t>
  </si>
  <si>
    <t>类别</t>
  </si>
  <si>
    <t xml:space="preserve">预计成本 </t>
  </si>
  <si>
    <t xml:space="preserve">实际成本 </t>
  </si>
  <si>
    <t xml:space="preserve">差额 </t>
  </si>
  <si>
    <t>额外收入</t>
  </si>
  <si>
    <t>儿童</t>
  </si>
  <si>
    <t>总收入</t>
  </si>
  <si>
    <t>娱乐</t>
  </si>
  <si>
    <t>预计</t>
  </si>
  <si>
    <t>饮食支出</t>
  </si>
  <si>
    <t>礼品和慈善</t>
  </si>
  <si>
    <t>住房</t>
  </si>
  <si>
    <t>保险</t>
  </si>
  <si>
    <t>贷款</t>
  </si>
  <si>
    <t>个人护理</t>
  </si>
  <si>
    <t>宠物</t>
  </si>
  <si>
    <t>儲蓄或投資</t>
  </si>
  <si>
    <t>税款</t>
  </si>
  <si>
    <t>交通</t>
  </si>
  <si>
    <t>总计</t>
  </si>
  <si>
    <t>每月支出</t>
  </si>
  <si>
    <t>描述</t>
  </si>
  <si>
    <t>预计成本</t>
  </si>
  <si>
    <t>实际成本</t>
  </si>
  <si>
    <t>实际成本概览</t>
  </si>
  <si>
    <t>课余活动</t>
  </si>
  <si>
    <t>医疗</t>
  </si>
  <si>
    <t>学校用品</t>
  </si>
  <si>
    <t>学费</t>
  </si>
  <si>
    <t>音乐会</t>
  </si>
  <si>
    <t>直播剧场</t>
  </si>
  <si>
    <t>电影</t>
  </si>
  <si>
    <t>音乐（CD、下载等）</t>
  </si>
  <si>
    <t>运动</t>
  </si>
  <si>
    <t>录像/DVD（购买）</t>
  </si>
  <si>
    <t>录像/DVD（租借）</t>
  </si>
  <si>
    <t>在外就餐</t>
  </si>
  <si>
    <t>日用杂货</t>
  </si>
  <si>
    <t>慈善 1</t>
  </si>
  <si>
    <t>慈善 2</t>
  </si>
  <si>
    <t>礼品 1</t>
  </si>
  <si>
    <t>礼品 2</t>
  </si>
  <si>
    <t>有线/卫星电视</t>
  </si>
  <si>
    <t>电费</t>
  </si>
  <si>
    <t>燃气费</t>
  </si>
  <si>
    <t>房屋清洁服务</t>
  </si>
  <si>
    <t>维修费</t>
  </si>
  <si>
    <t>押金或租金</t>
  </si>
  <si>
    <t>天然气/油</t>
  </si>
  <si>
    <t>上网/网络服务</t>
  </si>
  <si>
    <t>电话（手机）</t>
  </si>
  <si>
    <t>电话（住宅）</t>
  </si>
  <si>
    <t>用品</t>
  </si>
  <si>
    <t>垃圾清理和回收</t>
  </si>
  <si>
    <t>水费/排污费</t>
  </si>
  <si>
    <t>健康</t>
  </si>
  <si>
    <t>房屋</t>
  </si>
  <si>
    <t>人身</t>
  </si>
  <si>
    <t>信用卡 1</t>
  </si>
  <si>
    <t>信用卡 2</t>
  </si>
  <si>
    <t>信用卡 3</t>
  </si>
  <si>
    <t>个人</t>
  </si>
  <si>
    <t>学生</t>
  </si>
  <si>
    <t>服装</t>
  </si>
  <si>
    <t>干洗</t>
  </si>
  <si>
    <t>头发/指甲护理</t>
  </si>
  <si>
    <t>保健俱乐部</t>
  </si>
  <si>
    <t>毛发清洁梳理</t>
  </si>
  <si>
    <t>玩具</t>
  </si>
  <si>
    <t>投资帐户</t>
  </si>
  <si>
    <t>退休帐户</t>
  </si>
  <si>
    <t>个人所得税</t>
  </si>
  <si>
    <t>当地</t>
  </si>
  <si>
    <t>省/市/自治区</t>
  </si>
  <si>
    <t>公交车/出租车票费</t>
  </si>
  <si>
    <t>燃油</t>
  </si>
  <si>
    <t xml:space="preserve">驾照 </t>
  </si>
  <si>
    <t>停车费</t>
  </si>
  <si>
    <t>车辆缴费</t>
  </si>
  <si>
    <t>预算概览图表的数据透视表</t>
  </si>
  <si>
    <t>预算详细信息类别的查找列表</t>
  </si>
  <si>
    <t>成本</t>
  </si>
  <si>
    <t>预算类别查找</t>
  </si>
</sst>
</file>

<file path=xl/styles.xml><?xml version="1.0" encoding="utf-8"?>
<styleSheet xmlns="http://schemas.openxmlformats.org/spreadsheetml/2006/main">
  <numFmts count="13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&quot;$&quot;#,##0_);\(&quot;$&quot;#,##0\)"/>
    <numFmt numFmtId="177" formatCode="&quot;$&quot;#,##0"/>
    <numFmt numFmtId="178" formatCode="&quot;$&quot;#,##0_);[Red]\(&quot;$&quot;#,##0\)"/>
    <numFmt numFmtId="179" formatCode="\¥#,##0_);[Red]\(\¥#,##0\)"/>
    <numFmt numFmtId="180" formatCode="\¥#,##0_);\(\¥#,##0\)"/>
    <numFmt numFmtId="181" formatCode="\¥#,##0_);[Red]\(\¥#,##0\)"/>
    <numFmt numFmtId="182" formatCode="&quot;$&quot;#,##0_);[Red]\(&quot;$&quot;#,##0\)"/>
    <numFmt numFmtId="183" formatCode="\¥#,##0_);[Red]\(\¥#,##0\)"/>
    <numFmt numFmtId="184" formatCode="&quot;$&quot;#,##0_);[Red]\(&quot;$&quot;#,##0\)"/>
  </numFmts>
  <fonts count="31">
    <font>
      <sz val="10"/>
      <color theme="1"/>
      <name val="Franklin Gothic Book"/>
      <charset val="134"/>
      <scheme val="minor"/>
    </font>
    <font>
      <sz val="10"/>
      <color theme="1"/>
      <name val="Microsoft YaHei UI"/>
      <charset val="134"/>
    </font>
    <font>
      <i/>
      <sz val="10"/>
      <color theme="1"/>
      <name val="Microsoft YaHei UI"/>
      <charset val="134"/>
    </font>
    <font>
      <sz val="30"/>
      <color theme="3"/>
      <name val="Microsoft YaHei UI"/>
      <charset val="134"/>
    </font>
    <font>
      <sz val="10"/>
      <color theme="4"/>
      <name val="Microsoft YaHei UI"/>
      <charset val="134"/>
    </font>
    <font>
      <b/>
      <sz val="18"/>
      <color theme="3"/>
      <name val="Microsoft YaHei UI"/>
      <charset val="134"/>
    </font>
    <font>
      <b/>
      <sz val="15"/>
      <color theme="3"/>
      <name val="Microsoft YaHei UI"/>
      <charset val="134"/>
    </font>
    <font>
      <b/>
      <sz val="18"/>
      <color theme="4"/>
      <name val="Microsoft YaHei UI"/>
      <charset val="134"/>
    </font>
    <font>
      <b/>
      <sz val="10"/>
      <color theme="3"/>
      <name val="Microsoft YaHei UI"/>
      <charset val="134"/>
    </font>
    <font>
      <b/>
      <sz val="10"/>
      <color theme="4"/>
      <name val="Microsoft YaHei UI"/>
      <charset val="134"/>
    </font>
    <font>
      <sz val="11"/>
      <color theme="1"/>
      <name val="Franklin Gothic Book"/>
      <charset val="134"/>
      <scheme val="minor"/>
    </font>
    <font>
      <sz val="11"/>
      <color theme="0"/>
      <name val="Franklin Gothic Book"/>
      <charset val="0"/>
      <scheme val="minor"/>
    </font>
    <font>
      <sz val="11"/>
      <color theme="1"/>
      <name val="Franklin Gothic Book"/>
      <charset val="0"/>
      <scheme val="minor"/>
    </font>
    <font>
      <sz val="11"/>
      <color rgb="FFFA7D00"/>
      <name val="Franklin Gothic Book"/>
      <charset val="0"/>
      <scheme val="minor"/>
    </font>
    <font>
      <sz val="11"/>
      <color rgb="FF9C0006"/>
      <name val="Franklin Gothic Book"/>
      <charset val="0"/>
      <scheme val="minor"/>
    </font>
    <font>
      <u/>
      <sz val="11"/>
      <color rgb="FF0000FF"/>
      <name val="Franklin Gothic Book"/>
      <charset val="0"/>
      <scheme val="minor"/>
    </font>
    <font>
      <sz val="11"/>
      <color rgb="FF3F3F76"/>
      <name val="Franklin Gothic Book"/>
      <charset val="0"/>
      <scheme val="minor"/>
    </font>
    <font>
      <b/>
      <sz val="11"/>
      <color theme="3"/>
      <name val="Franklin Gothic Book"/>
      <charset val="134"/>
      <scheme val="minor"/>
    </font>
    <font>
      <u/>
      <sz val="11"/>
      <color rgb="FF800080"/>
      <name val="Franklin Gothic Book"/>
      <charset val="0"/>
      <scheme val="minor"/>
    </font>
    <font>
      <i/>
      <sz val="11"/>
      <color rgb="FF7F7F7F"/>
      <name val="Franklin Gothic Book"/>
      <charset val="0"/>
      <scheme val="minor"/>
    </font>
    <font>
      <b/>
      <sz val="18"/>
      <color theme="3"/>
      <name val="Cambria"/>
      <charset val="134"/>
      <scheme val="major"/>
    </font>
    <font>
      <b/>
      <sz val="11"/>
      <color rgb="FF3F3F3F"/>
      <name val="Franklin Gothic Book"/>
      <charset val="0"/>
      <scheme val="minor"/>
    </font>
    <font>
      <sz val="11"/>
      <color rgb="FF006100"/>
      <name val="Franklin Gothic Book"/>
      <charset val="0"/>
      <scheme val="minor"/>
    </font>
    <font>
      <b/>
      <sz val="11"/>
      <color theme="1"/>
      <name val="Franklin Gothic Book"/>
      <charset val="0"/>
      <scheme val="minor"/>
    </font>
    <font>
      <sz val="11"/>
      <color rgb="FFFF0000"/>
      <name val="Franklin Gothic Book"/>
      <charset val="0"/>
      <scheme val="minor"/>
    </font>
    <font>
      <b/>
      <sz val="11"/>
      <color rgb="FFFFFFFF"/>
      <name val="Franklin Gothic Book"/>
      <charset val="0"/>
      <scheme val="minor"/>
    </font>
    <font>
      <b/>
      <sz val="13"/>
      <color theme="3"/>
      <name val="Franklin Gothic Book"/>
      <charset val="134"/>
      <scheme val="minor"/>
    </font>
    <font>
      <b/>
      <sz val="15"/>
      <color theme="3"/>
      <name val="Franklin Gothic Book"/>
      <charset val="134"/>
      <scheme val="minor"/>
    </font>
    <font>
      <sz val="11"/>
      <color rgb="FF9C6500"/>
      <name val="Franklin Gothic Book"/>
      <charset val="0"/>
      <scheme val="minor"/>
    </font>
    <font>
      <b/>
      <sz val="11"/>
      <color rgb="FFFA7D00"/>
      <name val="Franklin Gothic Book"/>
      <charset val="0"/>
      <scheme val="minor"/>
    </font>
    <font>
      <b/>
      <i/>
      <sz val="10"/>
      <color theme="1"/>
      <name val="Microsoft YaHei U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46592608417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6" borderId="13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Alignment="0" applyProtection="0"/>
    <xf numFmtId="0" fontId="26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18" borderId="14" applyNumberFormat="0" applyAlignment="0" applyProtection="0">
      <alignment vertical="center"/>
    </xf>
    <xf numFmtId="0" fontId="29" fillId="18" borderId="11" applyNumberFormat="0" applyAlignment="0" applyProtection="0">
      <alignment vertical="center"/>
    </xf>
    <xf numFmtId="0" fontId="25" fillId="20" borderId="1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3" fillId="0" borderId="1" xfId="17" applyFont="1" applyFill="1" applyBorder="1" applyAlignment="1">
      <alignment horizontal="left" vertical="center"/>
    </xf>
    <xf numFmtId="0" fontId="1" fillId="0" borderId="2" xfId="0" applyFont="1" applyBorder="1"/>
    <xf numFmtId="0" fontId="1" fillId="0" borderId="0" xfId="0" applyFont="1" applyFill="1" applyBorder="1"/>
    <xf numFmtId="179" fontId="1" fillId="0" borderId="0" xfId="0" applyNumberFormat="1" applyFont="1" applyFill="1" applyBorder="1"/>
    <xf numFmtId="178" fontId="1" fillId="0" borderId="0" xfId="0" applyNumberFormat="1" applyFont="1" applyFill="1" applyBorder="1"/>
    <xf numFmtId="176" fontId="1" fillId="0" borderId="0" xfId="0" applyNumberFormat="1" applyFont="1" applyFill="1" applyBorder="1"/>
    <xf numFmtId="179" fontId="4" fillId="0" borderId="0" xfId="0" applyNumberFormat="1" applyFont="1"/>
    <xf numFmtId="178" fontId="1" fillId="0" borderId="0" xfId="0" applyNumberFormat="1" applyFont="1"/>
    <xf numFmtId="0" fontId="1" fillId="2" borderId="0" xfId="0" applyFont="1" applyFill="1"/>
    <xf numFmtId="0" fontId="3" fillId="2" borderId="1" xfId="17" applyFont="1" applyFill="1" applyBorder="1" applyAlignment="1">
      <alignment horizontal="left" vertical="center" indent="2"/>
    </xf>
    <xf numFmtId="0" fontId="1" fillId="2" borderId="1" xfId="0" applyFont="1" applyFill="1" applyBorder="1"/>
    <xf numFmtId="0" fontId="5" fillId="2" borderId="1" xfId="17" applyFont="1" applyFill="1" applyBorder="1" applyAlignment="1">
      <alignment vertical="center"/>
    </xf>
    <xf numFmtId="0" fontId="6" fillId="2" borderId="0" xfId="19" applyFont="1" applyFill="1" applyAlignment="1">
      <alignment textRotation="90"/>
    </xf>
    <xf numFmtId="0" fontId="7" fillId="2" borderId="0" xfId="19" applyFont="1" applyFill="1" applyBorder="1" applyAlignment="1">
      <alignment horizontal="left" vertical="center" indent="2"/>
    </xf>
    <xf numFmtId="0" fontId="1" fillId="2" borderId="0" xfId="0" applyFont="1" applyFill="1" applyBorder="1"/>
    <xf numFmtId="0" fontId="1" fillId="2" borderId="3" xfId="0" applyFont="1" applyFill="1" applyBorder="1"/>
    <xf numFmtId="0" fontId="1" fillId="2" borderId="0" xfId="0" applyFont="1" applyFill="1" applyBorder="1" applyAlignment="1">
      <alignment horizontal="left" indent="2"/>
    </xf>
    <xf numFmtId="0" fontId="1" fillId="2" borderId="0" xfId="0" applyFont="1" applyFill="1" applyAlignment="1">
      <alignment horizontal="left" indent="8"/>
    </xf>
    <xf numFmtId="179" fontId="1" fillId="2" borderId="0" xfId="0" applyNumberFormat="1" applyFont="1" applyFill="1" applyBorder="1"/>
    <xf numFmtId="178" fontId="1" fillId="2" borderId="0" xfId="0" applyNumberFormat="1" applyFont="1" applyFill="1" applyBorder="1"/>
    <xf numFmtId="0" fontId="1" fillId="2" borderId="1" xfId="0" applyFont="1" applyFill="1" applyBorder="1" applyAlignment="1">
      <alignment horizontal="left"/>
    </xf>
    <xf numFmtId="178" fontId="1" fillId="2" borderId="1" xfId="0" applyNumberFormat="1" applyFont="1" applyFill="1" applyBorder="1"/>
    <xf numFmtId="0" fontId="7" fillId="2" borderId="3" xfId="19" applyFont="1" applyFill="1" applyBorder="1" applyAlignment="1">
      <alignment horizontal="left" vertical="center" indent="2"/>
    </xf>
    <xf numFmtId="178" fontId="1" fillId="2" borderId="3" xfId="0" applyNumberFormat="1" applyFont="1" applyFill="1" applyBorder="1"/>
    <xf numFmtId="178" fontId="6" fillId="2" borderId="4" xfId="19" applyNumberFormat="1" applyFont="1" applyFill="1" applyBorder="1" applyAlignment="1">
      <alignment vertical="center" textRotation="90"/>
    </xf>
    <xf numFmtId="0" fontId="7" fillId="2" borderId="3" xfId="19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indent="2"/>
    </xf>
    <xf numFmtId="178" fontId="6" fillId="2" borderId="5" xfId="19" applyNumberFormat="1" applyFont="1" applyFill="1" applyBorder="1" applyAlignment="1">
      <alignment vertical="center" textRotation="90"/>
    </xf>
    <xf numFmtId="0" fontId="8" fillId="2" borderId="6" xfId="0" applyFont="1" applyFill="1" applyBorder="1" applyAlignment="1">
      <alignment horizontal="left" vertical="center" indent="2"/>
    </xf>
    <xf numFmtId="179" fontId="1" fillId="2" borderId="0" xfId="0" applyNumberFormat="1" applyFont="1" applyFill="1" applyBorder="1" applyAlignment="1">
      <alignment vertical="center"/>
    </xf>
    <xf numFmtId="177" fontId="1" fillId="2" borderId="0" xfId="0" applyNumberFormat="1" applyFont="1" applyFill="1" applyBorder="1" applyAlignment="1">
      <alignment vertical="center"/>
    </xf>
    <xf numFmtId="0" fontId="9" fillId="2" borderId="0" xfId="0" applyFont="1" applyFill="1" applyBorder="1"/>
    <xf numFmtId="179" fontId="9" fillId="2" borderId="0" xfId="0" applyNumberFormat="1" applyFont="1" applyFill="1" applyBorder="1"/>
    <xf numFmtId="0" fontId="8" fillId="2" borderId="1" xfId="0" applyFont="1" applyFill="1" applyBorder="1" applyAlignment="1">
      <alignment vertical="center"/>
    </xf>
    <xf numFmtId="178" fontId="6" fillId="2" borderId="7" xfId="19" applyNumberFormat="1" applyFont="1" applyFill="1" applyBorder="1" applyAlignment="1">
      <alignment vertical="center" textRotation="90"/>
    </xf>
    <xf numFmtId="0" fontId="8" fillId="2" borderId="8" xfId="0" applyFont="1" applyFill="1" applyBorder="1" applyAlignment="1">
      <alignment vertical="center"/>
    </xf>
    <xf numFmtId="177" fontId="1" fillId="2" borderId="1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2"/>
    </xf>
    <xf numFmtId="0" fontId="8" fillId="2" borderId="9" xfId="0" applyFont="1" applyFill="1" applyBorder="1" applyAlignment="1">
      <alignment horizontal="left" vertical="center" indent="2"/>
    </xf>
    <xf numFmtId="179" fontId="1" fillId="2" borderId="3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 indent="2"/>
    </xf>
    <xf numFmtId="0" fontId="1" fillId="2" borderId="5" xfId="0" applyFont="1" applyFill="1" applyBorder="1"/>
    <xf numFmtId="177" fontId="1" fillId="2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5" fillId="2" borderId="7" xfId="17" applyFont="1" applyFill="1" applyBorder="1" applyAlignment="1">
      <alignment vertical="center"/>
    </xf>
    <xf numFmtId="10" fontId="1" fillId="2" borderId="0" xfId="0" applyNumberFormat="1" applyFont="1" applyFill="1"/>
    <xf numFmtId="0" fontId="5" fillId="2" borderId="0" xfId="17" applyFont="1" applyFill="1" applyBorder="1" applyAlignment="1">
      <alignment vertical="center"/>
    </xf>
    <xf numFmtId="0" fontId="5" fillId="2" borderId="0" xfId="17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2"/>
    </xf>
    <xf numFmtId="0" fontId="5" fillId="2" borderId="2" xfId="17" applyFont="1" applyFill="1" applyBorder="1" applyAlignment="1">
      <alignment horizontal="center" vertical="center"/>
    </xf>
    <xf numFmtId="0" fontId="6" fillId="2" borderId="0" xfId="19" applyFont="1" applyFill="1" applyBorder="1" applyAlignment="1">
      <alignment vertical="center"/>
    </xf>
    <xf numFmtId="0" fontId="1" fillId="0" borderId="0" xfId="0" applyFont="1" applyAlignment="1">
      <alignment horizontal="right"/>
    </xf>
    <xf numFmtId="179" fontId="1" fillId="0" borderId="0" xfId="0" applyNumberFormat="1" applyFont="1" applyAlignment="1"/>
    <xf numFmtId="179" fontId="1" fillId="0" borderId="0" xfId="0" applyNumberFormat="1" applyFont="1"/>
    <xf numFmtId="180" fontId="1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98">
    <dxf>
      <numFmt numFmtId="179" formatCode="\¥#,##0_);[Red]\(\¥#,##0\)"/>
    </dxf>
    <dxf>
      <font>
        <color theme="4"/>
      </font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80" formatCode="\¥#,##0_);\(\¥#,##0\)"/>
    </dxf>
    <dxf>
      <numFmt numFmtId="180" formatCode="\¥#,##0_);\(\¥#,##0\)"/>
    </dxf>
    <dxf>
      <numFmt numFmtId="180" formatCode="\¥#,##0_);\(\¥#,##0\)"/>
    </dxf>
    <dxf>
      <numFmt numFmtId="180" formatCode="\¥#,##0_);\(\¥#,##0\)"/>
    </dxf>
    <dxf>
      <numFmt numFmtId="180" formatCode="\¥#,##0_);\(\¥#,##0\)"/>
    </dxf>
    <dxf>
      <numFmt numFmtId="180" formatCode="\¥#,##0_);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80" formatCode="\¥#,##0_);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79" formatCode="\¥#,##0_);[Red]\(\¥#,##0\)"/>
    </dxf>
    <dxf>
      <numFmt numFmtId="185" formatCode="\¥#,##0.00_);\(\¥#,##0.00\)"/>
    </dxf>
    <dxf>
      <numFmt numFmtId="186" formatCode="\¥#,##0.00_);\(\¥#,##0.00\)"/>
    </dxf>
    <dxf>
      <numFmt numFmtId="187" formatCode="\¥#,##0.00_);\(\¥#,##0.00\)"/>
    </dxf>
    <dxf>
      <numFmt numFmtId="188" formatCode="\¥#,##0.00_);\(\¥#,##0.00\)"/>
    </dxf>
    <dxf>
      <numFmt numFmtId="189" formatCode="\¥#,##0.00_);\(\¥#,##0.00\)"/>
    </dxf>
    <dxf>
      <numFmt numFmtId="190" formatCode="\¥#,##0.00_);\(\¥#,##0.00\)"/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alignment horizontal="right"/>
    </dxf>
    <dxf>
      <alignment horizontal="right"/>
    </dxf>
    <dxf>
      <alignment horizontal="right"/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color rgb="FFFF0000"/>
      </font>
      <fill>
        <patternFill patternType="none"/>
      </fill>
    </dxf>
    <dxf>
      <font>
        <name val="Microsoft YaHei UI"/>
        <scheme val="none"/>
        <b val="0"/>
        <i val="1"/>
        <sz val="10"/>
        <color theme="3"/>
      </font>
    </dxf>
    <dxf>
      <font>
        <color theme="1"/>
      </font>
    </dxf>
    <dxf>
      <font>
        <b val="1"/>
        <color theme="6" tint="-0.249977111117893"/>
      </font>
      <fill>
        <patternFill patternType="solid">
          <fgColor theme="6" tint="0.599993896298105"/>
          <bgColor theme="6" tint="0.599993896298105"/>
        </patternFill>
      </fill>
    </dxf>
    <dxf>
      <fill>
        <patternFill patternType="solid">
          <bgColor theme="4" tint="0.799981688894314"/>
        </patternFill>
      </fill>
    </dxf>
    <dxf>
      <font>
        <b val="1"/>
        <i val="0"/>
        <color theme="4"/>
      </font>
      <fill>
        <patternFill patternType="none"/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1"/>
        <i val="0"/>
        <color theme="3"/>
      </font>
    </dxf>
    <dxf>
      <font>
        <b val="0"/>
        <i val="0"/>
        <color theme="3"/>
      </font>
      <fill>
        <patternFill patternType="none"/>
      </fill>
    </dxf>
    <dxf>
      <fill>
        <patternFill patternType="solid">
          <bgColor theme="4" tint="0.799981688894314"/>
        </patternFill>
      </fill>
    </dxf>
    <dxf>
      <font>
        <b val="1"/>
        <i val="0"/>
        <color theme="4"/>
      </font>
      <border>
        <top style="double">
          <color theme="4"/>
        </top>
      </border>
    </dxf>
    <dxf>
      <font>
        <b val="1"/>
        <i val="0"/>
        <color theme="3"/>
      </font>
    </dxf>
    <dxf>
      <font>
        <color theme="3"/>
      </font>
      <border>
        <bottom style="thin">
          <color theme="0" tint="-0.249946592608417"/>
        </bottom>
      </border>
    </dxf>
  </dxfs>
  <tableStyles count="3" defaultTableStyle="TableStyleMedium2" defaultPivotStyle="Family Budget PivotTable">
    <tableStyle name="Family Budget" pivot="0" table="0" count="10">
      <tableStyleElement type="wholeTable" dxfId="88"/>
      <tableStyleElement type="headerRow" dxfId="87"/>
    </tableStyle>
    <tableStyle name="Family Budget PivotTable" table="0" count="5">
      <tableStyleElement type="wholeTable" dxfId="93"/>
      <tableStyleElement type="headerRow" dxfId="92"/>
      <tableStyleElement type="totalRow" dxfId="91"/>
      <tableStyleElement type="firstRowStripe" dxfId="90"/>
      <tableStyleElement type="pageFieldLabels" dxfId="89"/>
    </tableStyle>
    <tableStyle name="Family Budget Table Style" pivot="0" count="4">
      <tableStyleElement type="wholeTable" dxfId="97"/>
      <tableStyleElement type="headerRow" dxfId="96"/>
      <tableStyleElement type="totalRow" dxfId="95"/>
      <tableStyleElement type="firstRowStripe" dxfId="94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6"/>
          </font>
          <fill>
            <patternFill patternType="solid">
              <bgColor theme="0" tint="-0.1499679555650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6"/>
          </font>
          <fill>
            <patternFill patternType="solid">
              <bgColor theme="0" tint="-0.1499679555650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bgColor theme="4" tint="0.59996337778862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bgColor theme="4" tint="0.59996337778862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"/>
              <bgColor theme="6" tint="0.799981688894314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5"/>
              <bgColor theme="4" tint="0.799981688894314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Family Budget">
        <x14:slicerStyle name="Family Budge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microsoft.com/office/2007/relationships/slicerCache" Target="slicerCaches/slicerCache1.xml"/><Relationship Id="rId7" Type="http://schemas.openxmlformats.org/officeDocument/2006/relationships/pivotCacheDefinition" Target="pivotCache/pivotCacheDefinition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pivotSource>
    <c:name>[tf034580741]其他数据!预算摘要</c:name>
    <c:fmtId val="1"/>
  </c:pivotSource>
  <c:chart>
    <c:autoTitleDeleted val="1"/>
    <c:plotArea>
      <c:layout>
        <c:manualLayout>
          <c:layoutTarget val="inner"/>
          <c:xMode val="edge"/>
          <c:yMode val="edge"/>
          <c:x val="0.0492215839952351"/>
          <c:y val="0.0701754969148879"/>
          <c:w val="0.923687507199004"/>
          <c:h val="0.882676290177624"/>
        </c:manualLayout>
      </c:layout>
      <c:ofPieChart>
        <c:ofPieType val="pie"/>
        <c:varyColors val="1"/>
        <c:ser>
          <c:idx val="0"/>
          <c:order val="0"/>
          <c:tx>
            <c:strRef>
              <c:f>其他数据!$C$2</c:f>
              <c:strCache>
                <c:ptCount val="1"/>
                <c:pt idx="0">
                  <c:v>汇总</c:v>
                </c:pt>
              </c:strCache>
            </c:strRef>
          </c:tx>
          <c:spPr>
            <a:ln>
              <a:solidFill>
                <a:schemeClr val="bg1"/>
              </a:solidFill>
            </a:ln>
            <a:effectLst>
              <a:outerShdw sx="1000" sy="1000" rotWithShape="0">
                <a:schemeClr val="bg1"/>
              </a:outerShdw>
            </a:effectLst>
          </c:spPr>
          <c:explosion val="0"/>
          <c:dPt>
            <c:idx val="0"/>
            <c:bubble3D val="0"/>
            <c:spPr>
              <a:ln>
                <a:solidFill>
                  <a:schemeClr val="bg1"/>
                </a:solidFill>
              </a:ln>
              <a:effectLst>
                <a:outerShdw sx="1000" sy="1000" rotWithShape="0">
                  <a:schemeClr val="bg1"/>
                </a:outerShdw>
              </a:effectLst>
            </c:spPr>
          </c:dPt>
          <c:dPt>
            <c:idx val="1"/>
            <c:bubble3D val="0"/>
            <c:spPr>
              <a:ln>
                <a:solidFill>
                  <a:schemeClr val="bg1"/>
                </a:solidFill>
              </a:ln>
              <a:effectLst>
                <a:outerShdw sx="1000" sy="1000" rotWithShape="0">
                  <a:schemeClr val="bg1"/>
                </a:outerShdw>
              </a:effectLst>
            </c:spPr>
          </c:dPt>
          <c:dPt>
            <c:idx val="2"/>
            <c:bubble3D val="0"/>
            <c:spPr>
              <a:ln>
                <a:solidFill>
                  <a:schemeClr val="bg1"/>
                </a:solidFill>
              </a:ln>
              <a:effectLst>
                <a:outerShdw sx="1000" sy="1000" rotWithShape="0">
                  <a:schemeClr val="bg1"/>
                </a:outerShdw>
              </a:effectLst>
            </c:spPr>
          </c:dPt>
          <c:dPt>
            <c:idx val="3"/>
            <c:bubble3D val="0"/>
            <c:spPr>
              <a:ln>
                <a:solidFill>
                  <a:schemeClr val="bg1"/>
                </a:solidFill>
              </a:ln>
              <a:effectLst>
                <a:outerShdw sx="1000" sy="1000" rotWithShape="0">
                  <a:schemeClr val="bg1"/>
                </a:outerShdw>
              </a:effectLst>
            </c:spPr>
          </c:dPt>
          <c:dPt>
            <c:idx val="4"/>
            <c:bubble3D val="0"/>
            <c:spPr>
              <a:ln>
                <a:solidFill>
                  <a:schemeClr val="bg1"/>
                </a:solidFill>
              </a:ln>
              <a:effectLst>
                <a:outerShdw sx="1000" sy="1000" rotWithShape="0">
                  <a:schemeClr val="bg1"/>
                </a:outerShdw>
              </a:effectLst>
            </c:spPr>
          </c:dPt>
          <c:dPt>
            <c:idx val="5"/>
            <c:bubble3D val="0"/>
            <c:spPr>
              <a:ln>
                <a:solidFill>
                  <a:schemeClr val="bg1"/>
                </a:solidFill>
              </a:ln>
              <a:effectLst>
                <a:outerShdw sx="1000" sy="1000" rotWithShape="0">
                  <a:schemeClr val="bg1"/>
                </a:outerShdw>
              </a:effectLst>
            </c:spPr>
          </c:dPt>
          <c:dPt>
            <c:idx val="6"/>
            <c:bubble3D val="0"/>
            <c:spPr>
              <a:ln>
                <a:solidFill>
                  <a:schemeClr val="bg1"/>
                </a:solidFill>
              </a:ln>
              <a:effectLst>
                <a:outerShdw sx="1000" sy="1000" rotWithShape="0">
                  <a:schemeClr val="bg1"/>
                </a:outerShdw>
              </a:effectLst>
            </c:spPr>
          </c:dPt>
          <c:dPt>
            <c:idx val="7"/>
            <c:bubble3D val="0"/>
            <c:spPr>
              <a:ln>
                <a:solidFill>
                  <a:schemeClr val="bg1"/>
                </a:solidFill>
              </a:ln>
              <a:effectLst>
                <a:outerShdw sx="1000" sy="1000" rotWithShape="0">
                  <a:schemeClr val="bg1"/>
                </a:outerShdw>
              </a:effectLst>
            </c:spPr>
          </c:dPt>
          <c:dPt>
            <c:idx val="8"/>
            <c:bubble3D val="0"/>
            <c:spPr>
              <a:ln>
                <a:solidFill>
                  <a:schemeClr val="bg1"/>
                </a:solidFill>
              </a:ln>
              <a:effectLst>
                <a:outerShdw sx="1000" sy="1000" rotWithShape="0">
                  <a:schemeClr val="bg1"/>
                </a:outerShdw>
              </a:effectLst>
            </c:spPr>
          </c:dPt>
          <c:dPt>
            <c:idx val="9"/>
            <c:bubble3D val="0"/>
            <c:spPr>
              <a:ln>
                <a:solidFill>
                  <a:schemeClr val="bg1"/>
                </a:solidFill>
              </a:ln>
              <a:effectLst>
                <a:outerShdw sx="1000" sy="1000" rotWithShape="0">
                  <a:schemeClr val="bg1"/>
                </a:outerShdw>
              </a:effectLst>
            </c:spPr>
          </c:dPt>
          <c:dPt>
            <c:idx val="10"/>
            <c:bubble3D val="0"/>
            <c:spPr>
              <a:ln>
                <a:solidFill>
                  <a:schemeClr val="bg1"/>
                </a:solidFill>
              </a:ln>
              <a:effectLst>
                <a:outerShdw sx="1000" sy="1000" rotWithShape="0">
                  <a:schemeClr val="bg1"/>
                </a:outerShdw>
              </a:effectLst>
            </c:spPr>
          </c:dPt>
          <c:dPt>
            <c:idx val="11"/>
            <c:bubble3D val="0"/>
            <c:spPr>
              <a:ln>
                <a:solidFill>
                  <a:schemeClr val="bg1"/>
                </a:solidFill>
              </a:ln>
              <a:effectLst>
                <a:outerShdw sx="1000" sy="1000" rotWithShape="0">
                  <a:schemeClr val="bg1"/>
                </a:outerShdw>
              </a:effectLst>
            </c:spPr>
          </c:dPt>
          <c:dPt>
            <c:idx val="12"/>
            <c:bubble3D val="0"/>
            <c:spPr>
              <a:ln>
                <a:solidFill>
                  <a:schemeClr val="bg1"/>
                </a:solidFill>
              </a:ln>
              <a:effectLst>
                <a:outerShdw sx="1000" sy="1000" rotWithShape="0">
                  <a:schemeClr val="bg1"/>
                </a:outerShdw>
              </a:effectLst>
            </c:spPr>
          </c:dPt>
          <c:dLbls>
            <c:dLbl>
              <c:idx val="0"/>
              <c:layout>
                <c:manualLayout>
                  <c:x val="-0.0550684386773802"/>
                  <c:y val="-0.1307576973875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0575397554926332"/>
                      <c:h val="0.128694496683596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0708181606063178"/>
                  <c:y val="-0.1471025905435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708181606063178"/>
                  <c:y val="-0.03677564763588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553266879736857"/>
                  <c:y val="0.1767550880218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818834982010549"/>
                  <c:y val="-0.08989602755438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0885227007578956"/>
                  <c:y val="0.002530537783519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0597528230115808"/>
                  <c:y val="0.04086183070653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0752442956442126"/>
                  <c:y val="0.1800764791902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其他数据!$B$3:$B$15</c:f>
              <c:strCache>
                <c:ptCount val="12"/>
                <c:pt idx="0">
                  <c:v>儿童</c:v>
                </c:pt>
                <c:pt idx="1">
                  <c:v>娱乐</c:v>
                </c:pt>
                <c:pt idx="2">
                  <c:v>饮食支出</c:v>
                </c:pt>
                <c:pt idx="3">
                  <c:v>礼品和慈善</c:v>
                </c:pt>
                <c:pt idx="4">
                  <c:v>住房</c:v>
                </c:pt>
                <c:pt idx="5">
                  <c:v>保险</c:v>
                </c:pt>
                <c:pt idx="6">
                  <c:v>贷款</c:v>
                </c:pt>
                <c:pt idx="7">
                  <c:v>个人护理</c:v>
                </c:pt>
                <c:pt idx="8">
                  <c:v>宠物</c:v>
                </c:pt>
                <c:pt idx="9">
                  <c:v>儲蓄或投資</c:v>
                </c:pt>
                <c:pt idx="10">
                  <c:v>税款</c:v>
                </c:pt>
                <c:pt idx="11">
                  <c:v>交通</c:v>
                </c:pt>
              </c:strCache>
            </c:strRef>
          </c:cat>
          <c:val>
            <c:numRef>
              <c:f>其他数据!$C$3:$C$15</c:f>
              <c:numCache>
                <c:formatCode>General</c:formatCode>
                <c:ptCount val="12"/>
                <c:pt idx="0">
                  <c:v>1400</c:v>
                </c:pt>
                <c:pt idx="1">
                  <c:v>3580</c:v>
                </c:pt>
                <c:pt idx="2">
                  <c:v>13200</c:v>
                </c:pt>
                <c:pt idx="3">
                  <c:v>1250</c:v>
                </c:pt>
                <c:pt idx="4">
                  <c:v>27020</c:v>
                </c:pt>
                <c:pt idx="5">
                  <c:v>9000</c:v>
                </c:pt>
                <c:pt idx="6">
                  <c:v>2000</c:v>
                </c:pt>
                <c:pt idx="7">
                  <c:v>1400</c:v>
                </c:pt>
                <c:pt idx="8">
                  <c:v>1000</c:v>
                </c:pt>
                <c:pt idx="9">
                  <c:v>2000</c:v>
                </c:pt>
                <c:pt idx="10">
                  <c:v>3000</c:v>
                </c:pt>
                <c:pt idx="11">
                  <c:v>13750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ercent"/>
        <c:splitPos val="4"/>
        <c:secondPieSize val="75"/>
        <c:serLines>
          <c:spPr>
            <a:ln w="9525" cap="flat" cmpd="sng" algn="ctr"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50000"/>
                    </a:schemeClr>
                  </a:gs>
                </a:gsLst>
                <a:path path="rect">
                  <a:fillToRect l="100000" t="100000"/>
                </a:path>
                <a:tileRect r="-100000" b="-100000"/>
              </a:gradFill>
              <a:prstDash val="solid"/>
              <a:round/>
            </a:ln>
            <a:effectLst/>
          </c:spPr>
        </c:serLines>
      </c:ofPieChart>
    </c:plotArea>
    <c:plotVisOnly val="1"/>
    <c:dispBlanksAs val="gap"/>
    <c:showDLblsOverMax val="0"/>
  </c:chart>
  <c:spPr>
    <a:noFill/>
    <a:ln w="952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7599;&#26376;&#25903;&#20986;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6376;&#24230;&#39044;&#31639;&#25253;&#21578;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798148</xdr:colOff>
      <xdr:row>0</xdr:row>
      <xdr:rowOff>162009</xdr:rowOff>
    </xdr:from>
    <xdr:to>
      <xdr:col>7</xdr:col>
      <xdr:colOff>200528</xdr:colOff>
      <xdr:row>0</xdr:row>
      <xdr:rowOff>436329</xdr:rowOff>
    </xdr:to>
    <xdr:sp>
      <xdr:nvSpPr>
        <xdr:cNvPr id="3" name="输入费用" descr="&quot;&quot;" title="输入费用按钮">
          <a:hlinkClick xmlns:r="http://schemas.openxmlformats.org/officeDocument/2006/relationships" r:id="rId2"/>
        </xdr:cNvPr>
        <xdr:cNvSpPr/>
      </xdr:nvSpPr>
      <xdr:spPr>
        <a:xfrm>
          <a:off x="4081780" y="161925"/>
          <a:ext cx="1219835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zh-CN" altLang="en-US" sz="110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输入费用</a:t>
          </a:r>
          <a:endParaRPr lang="en-US" sz="1100">
            <a:solidFill>
              <a:schemeClr val="tx2"/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+mn-cs"/>
          </a:endParaRPr>
        </a:p>
      </xdr:txBody>
    </xdr:sp>
    <xdr:clientData fPrintsWithSheet="0"/>
  </xdr:twoCellAnchor>
  <xdr:twoCellAnchor>
    <xdr:from>
      <xdr:col>1</xdr:col>
      <xdr:colOff>82192</xdr:colOff>
      <xdr:row>18</xdr:row>
      <xdr:rowOff>88132</xdr:rowOff>
    </xdr:from>
    <xdr:to>
      <xdr:col>7</xdr:col>
      <xdr:colOff>137583</xdr:colOff>
      <xdr:row>35</xdr:row>
      <xdr:rowOff>0</xdr:rowOff>
    </xdr:to>
    <xdr:graphicFrame>
      <xdr:nvGraphicFramePr>
        <xdr:cNvPr id="7" name="预算概览" descr="饼图按类别显示费用百分比" title="预算概览图表"/>
        <xdr:cNvGraphicFramePr/>
      </xdr:nvGraphicFramePr>
      <xdr:xfrm>
        <a:off x="215265" y="5316855"/>
        <a:ext cx="5023485" cy="34556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126996</xdr:colOff>
      <xdr:row>0</xdr:row>
      <xdr:rowOff>10584</xdr:rowOff>
    </xdr:from>
    <xdr:to>
      <xdr:col>8</xdr:col>
      <xdr:colOff>148163</xdr:colOff>
      <xdr:row>35</xdr:row>
      <xdr:rowOff>0</xdr:rowOff>
    </xdr:to>
    <xdr:cxnSp>
      <xdr:nvCxnSpPr>
        <xdr:cNvPr id="8" name="分页装置" title="分页装置"/>
        <xdr:cNvCxnSpPr/>
      </xdr:nvCxnSpPr>
      <xdr:spPr>
        <a:xfrm>
          <a:off x="5494655" y="10160"/>
          <a:ext cx="21590" cy="8762365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8</xdr:col>
      <xdr:colOff>232839</xdr:colOff>
      <xdr:row>1</xdr:row>
      <xdr:rowOff>34926</xdr:rowOff>
    </xdr:from>
    <xdr:to>
      <xdr:col>13</xdr:col>
      <xdr:colOff>105835</xdr:colOff>
      <xdr:row>6</xdr:row>
      <xdr:rowOff>63500</xdr:rowOff>
    </xdr:to>
    <mc:AlternateContent xmlns:mc="http://schemas.openxmlformats.org/markup-compatibility/2006">
      <mc:Choice xmlns:a14="http://schemas.microsoft.com/office/drawing/2010/main" Requires="a14">
        <xdr:graphicFrame>
          <xdr:nvGraphicFramePr>
            <xdr:cNvPr id="5" name="类别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类别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600700" y="806450"/>
              <a:ext cx="5632450" cy="1181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此形状表示切片器。
当前版本不支持切片器，请升级到最新版的WPS。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190500</xdr:colOff>
      <xdr:row>0</xdr:row>
      <xdr:rowOff>114300</xdr:rowOff>
    </xdr:from>
    <xdr:to>
      <xdr:col>6</xdr:col>
      <xdr:colOff>1500505</xdr:colOff>
      <xdr:row>0</xdr:row>
      <xdr:rowOff>388620</xdr:rowOff>
    </xdr:to>
    <xdr:sp>
      <xdr:nvSpPr>
        <xdr:cNvPr id="3" name="预算报表" descr="&quot;&quot;" title="预算报表按钮">
          <a:hlinkClick xmlns:r="http://schemas.openxmlformats.org/officeDocument/2006/relationships" r:id="rId1"/>
        </xdr:cNvPr>
        <xdr:cNvSpPr/>
      </xdr:nvSpPr>
      <xdr:spPr>
        <a:xfrm>
          <a:off x="6391275" y="114300"/>
          <a:ext cx="1310005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zh-CN" altLang="en-US" sz="110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预算报表</a:t>
          </a:r>
          <a:endParaRPr lang="en-US" sz="1100">
            <a:solidFill>
              <a:schemeClr val="tx2"/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+mn-cs"/>
          </a:endParaRP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1260.4608748843" refreshedBy="Kanokwan Ngasuwan" recordCount="59">
  <cacheSource type="worksheet">
    <worksheetSource name="BudgetDetails"/>
  </cacheSource>
  <cacheFields count="6">
    <cacheField name="描述" numFmtId="0">
      <sharedItems count="56">
        <s v="课余活动"/>
        <s v="医疗"/>
        <s v="学校用品"/>
        <s v="学费"/>
        <s v="音乐会"/>
        <s v="直播剧场"/>
        <s v="电影"/>
        <s v="音乐（CD、下载等）"/>
        <s v="运动"/>
        <s v="录像/DVD（购买）"/>
        <s v="录像/DVD（租借）"/>
        <s v="在外就餐"/>
        <s v="日用杂货"/>
        <s v="慈善 1"/>
        <s v="慈善 2"/>
        <s v="礼品 1"/>
        <s v="礼品 2"/>
        <s v="有线/卫星电视"/>
        <s v="电费"/>
        <s v="燃气费"/>
        <s v="房屋清洁服务"/>
        <s v="维修费"/>
        <s v="押金或租金"/>
        <s v="天然气/油"/>
        <s v="上网/网络服务"/>
        <s v="电话（手机）"/>
        <s v="电话（住宅）"/>
        <s v="用品"/>
        <s v="垃圾清理和回收"/>
        <s v="水费/排污费"/>
        <s v="健康"/>
        <s v="房屋"/>
        <s v="人身"/>
        <s v="信用卡 1"/>
        <s v="信用卡 2"/>
        <s v="信用卡 3"/>
        <s v="个人"/>
        <s v="学生"/>
        <s v="服装"/>
        <s v="干洗"/>
        <s v="头发/指甲护理"/>
        <s v="保健俱乐部"/>
        <s v="饮食支出"/>
        <s v="毛发清洁梳理"/>
        <s v="玩具"/>
        <s v="投资帐户"/>
        <s v="退休帐户"/>
        <s v="个人所得税"/>
        <s v="当地"/>
        <s v="省/市/自治区"/>
        <s v="公交车/出租车票费"/>
        <s v="燃油"/>
        <s v="保险"/>
        <s v="驾照 "/>
        <s v="停车费"/>
        <s v="车辆缴费"/>
      </sharedItems>
    </cacheField>
    <cacheField name="类别" numFmtId="0">
      <sharedItems count="12">
        <s v="儿童"/>
        <s v="娱乐"/>
        <s v="饮食支出"/>
        <s v="礼品和慈善"/>
        <s v="住房"/>
        <s v="保险"/>
        <s v="贷款"/>
        <s v="个人护理"/>
        <s v="宠物"/>
        <s v="儲蓄或投資"/>
        <s v="税款"/>
        <s v="交通"/>
      </sharedItems>
    </cacheField>
    <cacheField name="预计成本" numFmtId="0"/>
    <cacheField name="实际成本" numFmtId="0"/>
    <cacheField name="差额" numFmtId="183"/>
    <cacheField name="实际成本概览" numFmtId="184"/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n v="400"/>
    <n v="400"/>
    <n v="0"/>
    <n v="400"/>
  </r>
  <r>
    <x v="1"/>
    <x v="0"/>
    <m/>
    <m/>
    <n v="0"/>
    <n v="0"/>
  </r>
  <r>
    <x v="2"/>
    <x v="0"/>
    <m/>
    <m/>
    <n v="0"/>
    <n v="0"/>
  </r>
  <r>
    <x v="3"/>
    <x v="0"/>
    <n v="1000"/>
    <n v="1000"/>
    <n v="0"/>
    <n v="1000"/>
  </r>
  <r>
    <x v="4"/>
    <x v="1"/>
    <n v="500"/>
    <n v="400"/>
    <n v="100"/>
    <n v="400"/>
  </r>
  <r>
    <x v="5"/>
    <x v="1"/>
    <n v="2000"/>
    <n v="1500"/>
    <n v="500"/>
    <n v="1500"/>
  </r>
  <r>
    <x v="6"/>
    <x v="1"/>
    <n v="500"/>
    <n v="280"/>
    <n v="220"/>
    <n v="280"/>
  </r>
  <r>
    <x v="7"/>
    <x v="1"/>
    <n v="500"/>
    <n v="300"/>
    <n v="200"/>
    <n v="300"/>
  </r>
  <r>
    <x v="8"/>
    <x v="1"/>
    <n v="0"/>
    <n v="400"/>
    <n v="-400"/>
    <n v="400"/>
  </r>
  <r>
    <x v="9"/>
    <x v="1"/>
    <n v="200"/>
    <n v="500"/>
    <n v="-300"/>
    <n v="500"/>
  </r>
  <r>
    <x v="10"/>
    <x v="1"/>
    <n v="300"/>
    <n v="200"/>
    <n v="100"/>
    <n v="200"/>
  </r>
  <r>
    <x v="11"/>
    <x v="2"/>
    <n v="10000"/>
    <n v="12000"/>
    <n v="-2000"/>
    <n v="12000"/>
  </r>
  <r>
    <x v="12"/>
    <x v="2"/>
    <n v="1000"/>
    <n v="1200"/>
    <n v="-200"/>
    <n v="1200"/>
  </r>
  <r>
    <x v="13"/>
    <x v="3"/>
    <n v="750"/>
    <n v="1000"/>
    <n v="-250"/>
    <n v="1000"/>
  </r>
  <r>
    <x v="14"/>
    <x v="3"/>
    <n v="250"/>
    <n v="250"/>
    <n v="0"/>
    <n v="250"/>
  </r>
  <r>
    <x v="15"/>
    <x v="3"/>
    <m/>
    <m/>
    <n v="0"/>
    <n v="0"/>
  </r>
  <r>
    <x v="16"/>
    <x v="3"/>
    <m/>
    <m/>
    <n v="0"/>
    <n v="0"/>
  </r>
  <r>
    <x v="17"/>
    <x v="4"/>
    <n v="1000"/>
    <n v="1000"/>
    <n v="0"/>
    <n v="1000"/>
  </r>
  <r>
    <x v="18"/>
    <x v="4"/>
    <n v="450"/>
    <n v="500"/>
    <n v="-50"/>
    <n v="500"/>
  </r>
  <r>
    <x v="19"/>
    <x v="4"/>
    <n v="3000"/>
    <n v="4000"/>
    <n v="-1000"/>
    <n v="4000"/>
  </r>
  <r>
    <x v="20"/>
    <x v="4"/>
    <n v="2000"/>
    <m/>
    <n v="2000"/>
    <n v="0"/>
  </r>
  <r>
    <x v="21"/>
    <x v="4"/>
    <n v="2000"/>
    <n v="1500"/>
    <n v="500"/>
    <n v="1500"/>
  </r>
  <r>
    <x v="22"/>
    <x v="4"/>
    <n v="17000"/>
    <n v="17000"/>
    <n v="0"/>
    <n v="17000"/>
  </r>
  <r>
    <x v="23"/>
    <x v="4"/>
    <m/>
    <m/>
    <n v="0"/>
    <n v="0"/>
  </r>
  <r>
    <x v="24"/>
    <x v="4"/>
    <n v="1000"/>
    <n v="1000"/>
    <n v="0"/>
    <n v="1000"/>
  </r>
  <r>
    <x v="25"/>
    <x v="4"/>
    <n v="600"/>
    <n v="600"/>
    <n v="0"/>
    <n v="600"/>
  </r>
  <r>
    <x v="26"/>
    <x v="4"/>
    <n v="350"/>
    <n v="390"/>
    <n v="-40"/>
    <n v="390"/>
  </r>
  <r>
    <x v="27"/>
    <x v="4"/>
    <n v="400"/>
    <n v="550"/>
    <n v="-150"/>
    <n v="550"/>
  </r>
  <r>
    <x v="28"/>
    <x v="4"/>
    <n v="250"/>
    <n v="220"/>
    <n v="30"/>
    <n v="220"/>
  </r>
  <r>
    <x v="29"/>
    <x v="4"/>
    <n v="250"/>
    <n v="260"/>
    <n v="-10"/>
    <n v="260"/>
  </r>
  <r>
    <x v="30"/>
    <x v="5"/>
    <n v="4000"/>
    <n v="4000"/>
    <n v="0"/>
    <n v="4000"/>
  </r>
  <r>
    <x v="31"/>
    <x v="5"/>
    <n v="4000"/>
    <n v="4000"/>
    <n v="0"/>
    <n v="4000"/>
  </r>
  <r>
    <x v="32"/>
    <x v="5"/>
    <n v="1000"/>
    <n v="1000"/>
    <n v="0"/>
    <n v="1000"/>
  </r>
  <r>
    <x v="33"/>
    <x v="6"/>
    <n v="2000"/>
    <n v="2000"/>
    <n v="0"/>
    <n v="2000"/>
  </r>
  <r>
    <x v="34"/>
    <x v="6"/>
    <m/>
    <m/>
    <n v="0"/>
    <n v="0"/>
  </r>
  <r>
    <x v="35"/>
    <x v="6"/>
    <m/>
    <m/>
    <n v="0"/>
    <n v="0"/>
  </r>
  <r>
    <x v="36"/>
    <x v="6"/>
    <m/>
    <m/>
    <n v="0"/>
    <n v="0"/>
  </r>
  <r>
    <x v="37"/>
    <x v="6"/>
    <m/>
    <m/>
    <n v="0"/>
    <n v="0"/>
  </r>
  <r>
    <x v="38"/>
    <x v="7"/>
    <n v="1500"/>
    <n v="1400"/>
    <n v="100"/>
    <n v="1400"/>
  </r>
  <r>
    <x v="39"/>
    <x v="7"/>
    <m/>
    <m/>
    <n v="0"/>
    <n v="0"/>
  </r>
  <r>
    <x v="40"/>
    <x v="7"/>
    <m/>
    <m/>
    <n v="0"/>
    <n v="0"/>
  </r>
  <r>
    <x v="41"/>
    <x v="7"/>
    <m/>
    <m/>
    <n v="0"/>
    <n v="0"/>
  </r>
  <r>
    <x v="1"/>
    <x v="7"/>
    <m/>
    <m/>
    <n v="0"/>
    <n v="0"/>
  </r>
  <r>
    <x v="42"/>
    <x v="8"/>
    <n v="1500"/>
    <n v="750"/>
    <n v="750"/>
    <n v="750"/>
  </r>
  <r>
    <x v="43"/>
    <x v="8"/>
    <n v="200"/>
    <n v="250"/>
    <n v="-50"/>
    <n v="250"/>
  </r>
  <r>
    <x v="1"/>
    <x v="8"/>
    <m/>
    <m/>
    <n v="0"/>
    <n v="0"/>
  </r>
  <r>
    <x v="44"/>
    <x v="8"/>
    <m/>
    <m/>
    <n v="0"/>
    <n v="0"/>
  </r>
  <r>
    <x v="45"/>
    <x v="9"/>
    <n v="2000"/>
    <n v="2000"/>
    <n v="0"/>
    <n v="2000"/>
  </r>
  <r>
    <x v="46"/>
    <x v="9"/>
    <m/>
    <m/>
    <n v="0"/>
    <n v="0"/>
  </r>
  <r>
    <x v="47"/>
    <x v="10"/>
    <n v="3000"/>
    <n v="3000"/>
    <n v="0"/>
    <n v="3000"/>
  </r>
  <r>
    <x v="48"/>
    <x v="10"/>
    <m/>
    <m/>
    <n v="0"/>
    <n v="0"/>
  </r>
  <r>
    <x v="49"/>
    <x v="10"/>
    <m/>
    <m/>
    <n v="0"/>
    <n v="0"/>
  </r>
  <r>
    <x v="50"/>
    <x v="11"/>
    <n v="1000"/>
    <n v="1500"/>
    <n v="-500"/>
    <n v="1500"/>
  </r>
  <r>
    <x v="51"/>
    <x v="11"/>
    <n v="4500"/>
    <n v="4000"/>
    <n v="500"/>
    <n v="4000"/>
  </r>
  <r>
    <x v="52"/>
    <x v="11"/>
    <n v="3000"/>
    <n v="3000"/>
    <n v="0"/>
    <n v="3000"/>
  </r>
  <r>
    <x v="53"/>
    <x v="11"/>
    <n v="250"/>
    <n v="250"/>
    <n v="0"/>
    <n v="250"/>
  </r>
  <r>
    <x v="21"/>
    <x v="11"/>
    <n v="1000"/>
    <n v="500"/>
    <n v="500"/>
    <n v="500"/>
  </r>
  <r>
    <x v="54"/>
    <x v="11"/>
    <m/>
    <m/>
    <n v="0"/>
    <n v="0"/>
  </r>
  <r>
    <x v="55"/>
    <x v="11"/>
    <n v="4500"/>
    <n v="4500"/>
    <n v="0"/>
    <n v="4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预算统计数据透视表" cacheId="0" autoFormatId="1" applyNumberFormats="0" applyBorderFormats="0" applyFontFormats="0" applyPatternFormats="0" applyAlignmentFormats="0" applyWidthHeightFormats="1" dataCaption="Values" updatedVersion="5" minRefreshableVersion="3" createdVersion="4" indent="0" outline="1" outlineData="1" showDrill="1" multipleFieldFilters="0" rowHeaderCaption="类别">
  <location ref="J9:M34" firstHeaderRow="0" firstDataRow="1" firstDataCol="1"/>
  <pivotFields count="6">
    <pivotField axis="axisRow" insertBlankRow="1" showAll="0">
      <items count="57">
        <item x="41"/>
        <item x="52"/>
        <item x="55"/>
        <item x="13"/>
        <item x="14"/>
        <item x="48"/>
        <item x="18"/>
        <item x="25"/>
        <item x="26"/>
        <item x="6"/>
        <item x="31"/>
        <item x="20"/>
        <item x="38"/>
        <item x="39"/>
        <item x="36"/>
        <item x="47"/>
        <item x="50"/>
        <item x="53"/>
        <item x="30"/>
        <item x="0"/>
        <item x="28"/>
        <item x="15"/>
        <item x="16"/>
        <item x="9"/>
        <item x="10"/>
        <item x="43"/>
        <item x="19"/>
        <item x="51"/>
        <item x="32"/>
        <item x="12"/>
        <item x="24"/>
        <item x="49"/>
        <item x="29"/>
        <item x="23"/>
        <item x="54"/>
        <item x="40"/>
        <item x="45"/>
        <item x="46"/>
        <item x="44"/>
        <item x="21"/>
        <item x="33"/>
        <item x="34"/>
        <item x="35"/>
        <item x="3"/>
        <item x="37"/>
        <item x="2"/>
        <item x="22"/>
        <item x="1"/>
        <item x="7"/>
        <item x="4"/>
        <item x="42"/>
        <item x="27"/>
        <item x="17"/>
        <item x="8"/>
        <item x="11"/>
        <item x="5"/>
        <item t="default"/>
      </items>
    </pivotField>
    <pivotField axis="axisRow" insertBlankRow="1"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/>
      </items>
    </pivotField>
    <pivotField dataField="1" defaultSubtotal="0" showAll="0"/>
    <pivotField dataField="1" defaultSubtotal="0" showAll="0"/>
    <pivotField dataField="1" defaultSubtotal="0" numFmtId="179" showAll="0"/>
    <pivotField defaultSubtotal="0" numFmtId="178" showAll="0"/>
  </pivotFields>
  <rowFields count="2">
    <field x="1"/>
    <field x="0"/>
  </rowFields>
  <rowItems count="25">
    <i>
      <x/>
    </i>
    <i t="blank">
      <x/>
    </i>
    <i>
      <x v="1"/>
    </i>
    <i t="blank">
      <x v="1"/>
    </i>
    <i>
      <x v="2"/>
    </i>
    <i t="blank">
      <x v="2"/>
    </i>
    <i>
      <x v="3"/>
    </i>
    <i t="blank">
      <x v="3"/>
    </i>
    <i>
      <x v="4"/>
    </i>
    <i t="blank">
      <x v="4"/>
    </i>
    <i>
      <x v="5"/>
    </i>
    <i t="blank">
      <x v="5"/>
    </i>
    <i>
      <x v="6"/>
    </i>
    <i t="blank">
      <x v="6"/>
    </i>
    <i>
      <x v="7"/>
    </i>
    <i t="blank">
      <x v="7"/>
    </i>
    <i>
      <x v="8"/>
    </i>
    <i t="blank">
      <x v="8"/>
    </i>
    <i>
      <x v="9"/>
    </i>
    <i t="blank">
      <x v="9"/>
    </i>
    <i>
      <x v="10"/>
    </i>
    <i t="blank">
      <x v="10"/>
    </i>
    <i>
      <x v="11"/>
    </i>
    <i t="blank"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预计成本 " fld="2" baseField="1" baseItem="0"/>
    <dataField name="实际成本 " fld="3" baseField="1" baseItem="0"/>
    <dataField name="差额 " fld="4" baseField="1" baseItem="0"/>
  </dataFields>
  <formats count="80">
    <format dxfId="0">
      <pivotArea grandRow="1" outline="0" collapsedLevelsAreSubtotals="1" fieldPosition="0"/>
    </format>
    <format dxfId="1">
      <pivotArea grandRow="1" outline="0" collapsedLevelsAreSubtotals="1" fieldPosition="0"/>
    </format>
    <format dxfId="2">
      <pivotArea collapsedLevelsAreSubtotals="1" fieldPosition="0">
        <references count="2">
          <reference field="4294967294" count="1" selected="0">
            <x v="0"/>
          </reference>
          <reference field="1" count="1">
            <x v="0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1"/>
          </reference>
          <reference field="1" count="1">
            <x v="0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2"/>
          </reference>
          <reference field="1" count="1">
            <x v="0"/>
          </reference>
        </references>
      </pivotArea>
    </format>
    <format dxfId="5">
      <pivotArea collapsedLevelsAreSubtotals="1" fieldPosition="0">
        <references count="1">
          <reference field="1" count="1">
            <x v="1"/>
          </reference>
        </references>
      </pivotArea>
    </format>
    <format dxfId="6">
      <pivotArea collapsedLevelsAreSubtotals="1" fieldPosition="0">
        <references count="2">
          <reference field="4294967294" count="2" selected="0">
            <x v="0"/>
            <x v="1"/>
          </reference>
          <reference field="1" count="1">
            <x v="2"/>
          </reference>
        </references>
      </pivotArea>
    </format>
    <format dxfId="7">
      <pivotArea collapsedLevelsAreSubtotals="1" fieldPosition="0">
        <references count="2">
          <reference field="4294967294" count="2" selected="0">
            <x v="0"/>
            <x v="1"/>
          </reference>
          <reference field="1" count="1">
            <x v="3"/>
          </reference>
        </references>
      </pivotArea>
    </format>
    <format dxfId="8">
      <pivotArea collapsedLevelsAreSubtotals="1" fieldPosition="0">
        <references count="2">
          <reference field="4294967294" count="2" selected="0">
            <x v="0"/>
            <x v="1"/>
          </reference>
          <reference field="1" count="1">
            <x v="4"/>
          </reference>
        </references>
      </pivotArea>
    </format>
    <format dxfId="9">
      <pivotArea collapsedLevelsAreSubtotals="1" fieldPosition="0">
        <references count="1">
          <reference field="1" count="1">
            <x v="5"/>
          </reference>
        </references>
      </pivotArea>
    </format>
    <format dxfId="10">
      <pivotArea collapsedLevelsAreSubtotals="1" fieldPosition="0">
        <references count="1">
          <reference field="1" count="1">
            <x v="6"/>
          </reference>
        </references>
      </pivotArea>
    </format>
    <format dxfId="11">
      <pivotArea collapsedLevelsAreSubtotals="1" fieldPosition="0">
        <references count="1">
          <reference field="1" count="1">
            <x v="7"/>
          </reference>
        </references>
      </pivotArea>
    </format>
    <format dxfId="12">
      <pivotArea collapsedLevelsAreSubtotals="1" fieldPosition="0">
        <references count="1">
          <reference field="1" count="1">
            <x v="8"/>
          </reference>
        </references>
      </pivotArea>
    </format>
    <format dxfId="13">
      <pivotArea collapsedLevelsAreSubtotals="1" fieldPosition="0">
        <references count="1">
          <reference field="1" count="1">
            <x v="9"/>
          </reference>
        </references>
      </pivotArea>
    </format>
    <format dxfId="14">
      <pivotArea collapsedLevelsAreSubtotals="1" fieldPosition="0">
        <references count="1">
          <reference field="1" count="1">
            <x v="10"/>
          </reference>
        </references>
      </pivotArea>
    </format>
    <format dxfId="15">
      <pivotArea collapsedLevelsAreSubtotals="1" fieldPosition="0">
        <references count="1">
          <reference field="1" count="1">
            <x v="10"/>
          </reference>
        </references>
      </pivotArea>
    </format>
    <format dxfId="16">
      <pivotArea collapsedLevelsAreSubtotals="1" fieldPosition="0">
        <references count="1">
          <reference field="1" count="1">
            <x v="11"/>
          </reference>
        </references>
      </pivotArea>
    </format>
    <format dxfId="17">
      <pivotArea dataOnly="0" labelOnly="1" fieldPosition="0">
        <references count="1">
          <reference field="1" count="1">
            <x v="0"/>
          </reference>
        </references>
      </pivotArea>
    </format>
    <format dxfId="18">
      <pivotArea collapsedLevelsAreSubtotals="1" fieldPosition="0">
        <references count="3">
          <reference field="4294967294" count="1" selected="0">
            <x v="0"/>
          </reference>
          <reference field="0" count="1">
            <x v="19"/>
          </reference>
          <reference field="1" count="1" selected="0">
            <x v="0"/>
          </reference>
        </references>
      </pivotArea>
    </format>
    <format dxfId="19">
      <pivotArea collapsedLevelsAreSubtotals="1" fieldPosition="0">
        <references count="3">
          <reference field="4294967294" count="2" selected="0">
            <x v="1"/>
            <x v="2"/>
          </reference>
          <reference field="0" count="2">
            <x v="19"/>
            <x v="43"/>
          </reference>
          <reference field="1" count="1" selected="0">
            <x v="0"/>
          </reference>
        </references>
      </pivotArea>
    </format>
    <format dxfId="20">
      <pivotArea collapsedLevelsAreSubtotals="1" fieldPosition="0">
        <references count="3">
          <reference field="4294967294" count="1" selected="0">
            <x v="0"/>
          </reference>
          <reference field="0" count="1">
            <x v="43"/>
          </reference>
          <reference field="1" count="1" selected="0">
            <x v="0"/>
          </reference>
        </references>
      </pivotArea>
    </format>
    <format dxfId="21">
      <pivotArea collapsedLevelsAreSubtotals="1" fieldPosition="0">
        <references count="3">
          <reference field="4294967294" count="1" selected="0">
            <x v="2"/>
          </reference>
          <reference field="0" count="2">
            <x v="45"/>
            <x v="47"/>
          </reference>
          <reference field="1" count="1" selected="0">
            <x v="0"/>
          </reference>
        </references>
      </pivotArea>
    </format>
    <format dxfId="22">
      <pivotArea collapsedLevelsAreSubtotals="1" fieldPosition="0">
        <references count="2">
          <reference field="4294967294" count="1" selected="0">
            <x v="2"/>
          </reference>
          <reference field="1" count="1">
            <x v="0"/>
          </reference>
        </references>
      </pivotArea>
    </format>
    <format dxfId="23">
      <pivotArea collapsedLevelsAreSubtotals="1" fieldPosition="0">
        <references count="3">
          <reference field="4294967294" count="2" selected="0">
            <x v="0"/>
            <x v="1"/>
          </reference>
          <reference field="0" count="6">
            <x v="23"/>
            <x v="24"/>
            <x v="48"/>
            <x v="49"/>
            <x v="53"/>
            <x v="55"/>
          </reference>
          <reference field="1" count="1" selected="0">
            <x v="1"/>
          </reference>
        </references>
      </pivotArea>
    </format>
    <format dxfId="24">
      <pivotArea collapsedLevelsAreSubtotals="1" fieldPosition="0">
        <references count="2">
          <reference field="4294967294" count="2" selected="0">
            <x v="0"/>
            <x v="1"/>
          </reference>
          <reference field="1" count="1">
            <x v="1"/>
          </reference>
        </references>
      </pivotArea>
    </format>
    <format dxfId="25">
      <pivotArea collapsedLevelsAreSubtotals="1" fieldPosition="0">
        <references count="2">
          <reference field="0" count="1">
            <x v="9"/>
          </reference>
          <reference field="1" count="1" selected="0">
            <x v="1"/>
          </reference>
        </references>
      </pivotArea>
    </format>
    <format dxfId="26">
      <pivotArea collapsedLevelsAreSubtotals="1" fieldPosition="0">
        <references count="3">
          <reference field="4294967294" count="1" selected="0">
            <x v="2"/>
          </reference>
          <reference field="0" count="3">
            <x v="24"/>
            <x v="48"/>
            <x v="49"/>
          </reference>
          <reference field="1" count="1" selected="0">
            <x v="1"/>
          </reference>
        </references>
      </pivotArea>
    </format>
    <format dxfId="27">
      <pivotArea collapsedLevelsAreSubtotals="1" fieldPosition="0">
        <references count="3">
          <reference field="4294967294" count="1" selected="0">
            <x v="2"/>
          </reference>
          <reference field="0" count="1">
            <x v="55"/>
          </reference>
          <reference field="1" count="1" selected="0">
            <x v="1"/>
          </reference>
        </references>
      </pivotArea>
    </format>
    <format dxfId="28">
      <pivotArea collapsedLevelsAreSubtotals="1" fieldPosition="0">
        <references count="3">
          <reference field="4294967294" count="2" selected="0">
            <x v="0"/>
            <x v="1"/>
          </reference>
          <reference field="0" count="2">
            <x v="29"/>
            <x v="54"/>
          </reference>
          <reference field="1" count="1" selected="0">
            <x v="2"/>
          </reference>
        </references>
      </pivotArea>
    </format>
    <format dxfId="29">
      <pivotArea collapsedLevelsAreSubtotals="1" fieldPosition="0">
        <references count="3">
          <reference field="4294967294" count="2" selected="0">
            <x v="0"/>
            <x v="1"/>
          </reference>
          <reference field="0" count="2">
            <x v="3"/>
            <x v="4"/>
          </reference>
          <reference field="1" count="1" selected="0">
            <x v="3"/>
          </reference>
        </references>
      </pivotArea>
    </format>
    <format dxfId="30">
      <pivotArea collapsedLevelsAreSubtotals="1" fieldPosition="0">
        <references count="3">
          <reference field="4294967294" count="1" selected="0">
            <x v="2"/>
          </reference>
          <reference field="0" count="3">
            <x v="4"/>
            <x v="21"/>
            <x v="22"/>
          </reference>
          <reference field="1" count="1" selected="0">
            <x v="3"/>
          </reference>
        </references>
      </pivotArea>
    </format>
    <format dxfId="31">
      <pivotArea collapsedLevelsAreSubtotals="1" fieldPosition="0">
        <references count="2">
          <reference field="4294967294" count="1" selected="0">
            <x v="2"/>
          </reference>
          <reference field="1" count="1">
            <x v="3"/>
          </reference>
        </references>
      </pivotArea>
    </format>
    <format dxfId="32">
      <pivotArea collapsedLevelsAreSubtotals="1" fieldPosition="0">
        <references count="3">
          <reference field="4294967294" count="2" selected="0">
            <x v="0"/>
            <x v="1"/>
          </reference>
          <reference field="0" count="13">
            <x v="6"/>
            <x v="7"/>
            <x v="8"/>
            <x v="11"/>
            <x v="20"/>
            <x v="26"/>
            <x v="30"/>
            <x v="32"/>
            <x v="33"/>
            <x v="39"/>
            <x v="46"/>
            <x v="51"/>
            <x v="52"/>
          </reference>
          <reference field="1" count="1" selected="0">
            <x v="4"/>
          </reference>
        </references>
      </pivotArea>
    </format>
    <format dxfId="33">
      <pivotArea collapsedLevelsAreSubtotals="1" fieldPosition="0">
        <references count="2">
          <reference field="4294967294" count="2" selected="0">
            <x v="0"/>
            <x v="1"/>
          </reference>
          <reference field="1" count="1">
            <x v="4"/>
          </reference>
        </references>
      </pivotArea>
    </format>
    <format dxfId="34">
      <pivotArea collapsedLevelsAreSubtotals="1" fieldPosition="0">
        <references count="2">
          <reference field="4294967294" count="2" selected="0">
            <x v="0"/>
            <x v="1"/>
          </reference>
          <reference field="1" count="1">
            <x v="5"/>
          </reference>
        </references>
      </pivotArea>
    </format>
    <format dxfId="35">
      <pivotArea collapsedLevelsAreSubtotals="1" fieldPosition="0">
        <references count="3">
          <reference field="4294967294" count="2" selected="0">
            <x v="0"/>
            <x v="1"/>
          </reference>
          <reference field="0" count="3">
            <x v="10"/>
            <x v="18"/>
            <x v="28"/>
          </reference>
          <reference field="1" count="1" selected="0">
            <x v="5"/>
          </reference>
        </references>
      </pivotArea>
    </format>
    <format dxfId="36">
      <pivotArea collapsedLevelsAreSubtotals="1" fieldPosition="0">
        <references count="2">
          <reference field="4294967294" count="2" selected="0">
            <x v="0"/>
            <x v="1"/>
          </reference>
          <reference field="1" count="1">
            <x v="5"/>
          </reference>
        </references>
      </pivotArea>
    </format>
    <format dxfId="37">
      <pivotArea collapsedLevelsAreSubtotals="1" fieldPosition="0">
        <references count="2">
          <reference field="4294967294" count="2" selected="0">
            <x v="0"/>
            <x v="1"/>
          </reference>
          <reference field="1" count="1">
            <x v="6"/>
          </reference>
        </references>
      </pivotArea>
    </format>
    <format dxfId="38">
      <pivotArea collapsedLevelsAreSubtotals="1" fieldPosition="0">
        <references count="3">
          <reference field="4294967294" count="2" selected="0">
            <x v="0"/>
            <x v="1"/>
          </reference>
          <reference field="0" count="1">
            <x v="14"/>
          </reference>
          <reference field="1" count="1" selected="0">
            <x v="6"/>
          </reference>
        </references>
      </pivotArea>
    </format>
    <format dxfId="39">
      <pivotArea collapsedLevelsAreSubtotals="1" fieldPosition="0">
        <references count="3">
          <reference field="4294967294" count="1" selected="0">
            <x v="0"/>
          </reference>
          <reference field="0" count="1">
            <x v="40"/>
          </reference>
          <reference field="1" count="1" selected="0">
            <x v="6"/>
          </reference>
        </references>
      </pivotArea>
    </format>
    <format dxfId="40">
      <pivotArea collapsedLevelsAreSubtotals="1" fieldPosition="0">
        <references count="3">
          <reference field="4294967294" count="1" selected="0">
            <x v="1"/>
          </reference>
          <reference field="0" count="1">
            <x v="40"/>
          </reference>
          <reference field="1" count="1" selected="0">
            <x v="6"/>
          </reference>
        </references>
      </pivotArea>
    </format>
    <format dxfId="41">
      <pivotArea collapsedLevelsAreSubtotals="1" fieldPosition="0">
        <references count="3">
          <reference field="4294967294" count="1" selected="0">
            <x v="2"/>
          </reference>
          <reference field="0" count="5">
            <x v="14"/>
            <x v="40"/>
            <x v="41"/>
            <x v="42"/>
            <x v="44"/>
          </reference>
          <reference field="1" count="1" selected="0">
            <x v="6"/>
          </reference>
        </references>
      </pivotArea>
    </format>
    <format dxfId="42">
      <pivotArea collapsedLevelsAreSubtotals="1" fieldPosition="0">
        <references count="3">
          <reference field="4294967294" count="1" selected="0">
            <x v="2"/>
          </reference>
          <reference field="0" count="3">
            <x v="10"/>
            <x v="18"/>
            <x v="28"/>
          </reference>
          <reference field="1" count="1" selected="0">
            <x v="5"/>
          </reference>
        </references>
      </pivotArea>
    </format>
    <format dxfId="43">
      <pivotArea collapsedLevelsAreSubtotals="1" fieldPosition="0">
        <references count="3">
          <reference field="4294967294" count="1" selected="0">
            <x v="2"/>
          </reference>
          <reference field="0" count="1">
            <x v="52"/>
          </reference>
          <reference field="1" count="1" selected="0">
            <x v="4"/>
          </reference>
        </references>
      </pivotArea>
    </format>
    <format dxfId="44">
      <pivotArea collapsedLevelsAreSubtotals="1" fieldPosition="0">
        <references count="3">
          <reference field="4294967294" count="1" selected="0">
            <x v="2"/>
          </reference>
          <reference field="0" count="3">
            <x v="33"/>
            <x v="39"/>
            <x v="46"/>
          </reference>
          <reference field="1" count="1" selected="0">
            <x v="4"/>
          </reference>
        </references>
      </pivotArea>
    </format>
    <format dxfId="45">
      <pivotArea collapsedLevelsAreSubtotals="1" fieldPosition="0">
        <references count="3">
          <reference field="4294967294" count="1" selected="0">
            <x v="2"/>
          </reference>
          <reference field="0" count="1">
            <x v="30"/>
          </reference>
          <reference field="1" count="1" selected="0">
            <x v="4"/>
          </reference>
        </references>
      </pivotArea>
    </format>
    <format dxfId="46">
      <pivotArea collapsedLevelsAreSubtotals="1" fieldPosition="0">
        <references count="3">
          <reference field="4294967294" count="1" selected="0">
            <x v="2"/>
          </reference>
          <reference field="0" count="1">
            <x v="20"/>
          </reference>
          <reference field="1" count="1" selected="0">
            <x v="4"/>
          </reference>
        </references>
      </pivotArea>
    </format>
    <format dxfId="47">
      <pivotArea collapsedLevelsAreSubtotals="1" fieldPosition="0">
        <references count="3">
          <reference field="4294967294" count="1" selected="0">
            <x v="2"/>
          </reference>
          <reference field="0" count="1">
            <x v="11"/>
          </reference>
          <reference field="1" count="1" selected="0">
            <x v="4"/>
          </reference>
        </references>
      </pivotArea>
    </format>
    <format dxfId="48">
      <pivotArea collapsedLevelsAreSubtotals="1" fieldPosition="0">
        <references count="3">
          <reference field="4294967294" count="1" selected="0">
            <x v="2"/>
          </reference>
          <reference field="0" count="1">
            <x v="7"/>
          </reference>
          <reference field="1" count="1" selected="0">
            <x v="4"/>
          </reference>
        </references>
      </pivotArea>
    </format>
    <format dxfId="49">
      <pivotArea collapsedLevelsAreSubtotals="1" fieldPosition="0">
        <references count="3">
          <reference field="4294967294" count="1" selected="0">
            <x v="2"/>
          </reference>
          <reference field="0" count="1">
            <x v="23"/>
          </reference>
          <reference field="1" count="1" selected="0">
            <x v="1"/>
          </reference>
        </references>
      </pivotArea>
    </format>
    <format dxfId="50">
      <pivotArea collapsedLevelsAreSubtotals="1" fieldPosition="0">
        <references count="3">
          <reference field="4294967294" count="1" selected="0">
            <x v="2"/>
          </reference>
          <reference field="0" count="1">
            <x v="53"/>
          </reference>
          <reference field="1" count="1" selected="0">
            <x v="1"/>
          </reference>
        </references>
      </pivotArea>
    </format>
    <format dxfId="51">
      <pivotArea collapsedLevelsAreSubtotals="1" fieldPosition="0">
        <references count="2">
          <reference field="4294967294" count="1" selected="0">
            <x v="2"/>
          </reference>
          <reference field="1" count="1">
            <x v="2"/>
          </reference>
        </references>
      </pivotArea>
    </format>
    <format dxfId="52">
      <pivotArea collapsedLevelsAreSubtotals="1" fieldPosition="0">
        <references count="3">
          <reference field="4294967294" count="1" selected="0">
            <x v="2"/>
          </reference>
          <reference field="0" count="2">
            <x v="29"/>
            <x v="54"/>
          </reference>
          <reference field="1" count="1" selected="0">
            <x v="2"/>
          </reference>
        </references>
      </pivotArea>
    </format>
    <format dxfId="53">
      <pivotArea collapsedLevelsAreSubtotals="1" fieldPosition="0">
        <references count="2">
          <reference field="4294967294" count="1" selected="0">
            <x v="2"/>
          </reference>
          <reference field="1" count="1">
            <x v="3"/>
          </reference>
        </references>
      </pivotArea>
    </format>
    <format dxfId="54">
      <pivotArea collapsedLevelsAreSubtotals="1" fieldPosition="0">
        <references count="3">
          <reference field="4294967294" count="1" selected="0">
            <x v="2"/>
          </reference>
          <reference field="0" count="1">
            <x v="3"/>
          </reference>
          <reference field="1" count="1" selected="0">
            <x v="3"/>
          </reference>
        </references>
      </pivotArea>
    </format>
    <format dxfId="55">
      <pivotArea collapsedLevelsAreSubtotals="1" fieldPosition="0">
        <references count="3">
          <reference field="4294967294" count="2" selected="0">
            <x v="0"/>
            <x v="1"/>
          </reference>
          <reference field="0" count="7">
            <x v="1"/>
            <x v="2"/>
            <x v="16"/>
            <x v="17"/>
            <x v="27"/>
            <x v="34"/>
            <x v="39"/>
          </reference>
          <reference field="1" count="1" selected="0">
            <x v="11"/>
          </reference>
        </references>
      </pivotArea>
    </format>
    <format dxfId="56">
      <pivotArea collapsedLevelsAreSubtotals="1" fieldPosition="0">
        <references count="3">
          <reference field="4294967294" count="1" selected="0">
            <x v="2"/>
          </reference>
          <reference field="0" count="2">
            <x v="1"/>
            <x v="2"/>
          </reference>
          <reference field="1" count="1" selected="0">
            <x v="11"/>
          </reference>
        </references>
      </pivotArea>
    </format>
    <format dxfId="57">
      <pivotArea collapsedLevelsAreSubtotals="1" fieldPosition="0">
        <references count="3">
          <reference field="4294967294" count="1" selected="0">
            <x v="2"/>
          </reference>
          <reference field="0" count="1">
            <x v="17"/>
          </reference>
          <reference field="1" count="1" selected="0">
            <x v="11"/>
          </reference>
        </references>
      </pivotArea>
    </format>
    <format dxfId="58">
      <pivotArea collapsedLevelsAreSubtotals="1" fieldPosition="0">
        <references count="3">
          <reference field="4294967294" count="1" selected="0">
            <x v="2"/>
          </reference>
          <reference field="0" count="3">
            <x v="27"/>
            <x v="34"/>
            <x v="39"/>
          </reference>
          <reference field="1" count="1" selected="0">
            <x v="11"/>
          </reference>
        </references>
      </pivotArea>
    </format>
    <format dxfId="59">
      <pivotArea collapsedLevelsAreSubtotals="1" fieldPosition="0">
        <references count="3">
          <reference field="4294967294" count="1" selected="0">
            <x v="2"/>
          </reference>
          <reference field="0" count="1">
            <x v="16"/>
          </reference>
          <reference field="1" count="1" selected="0">
            <x v="11"/>
          </reference>
        </references>
      </pivotArea>
    </format>
    <format dxfId="60">
      <pivotArea collapsedLevelsAreSubtotals="1" fieldPosition="0">
        <references count="2">
          <reference field="0" count="3">
            <x v="5"/>
            <x v="15"/>
            <x v="31"/>
          </reference>
          <reference field="1" count="1" selected="0">
            <x v="10"/>
          </reference>
        </references>
      </pivotArea>
    </format>
    <format dxfId="61">
      <pivotArea collapsedLevelsAreSubtotals="1" fieldPosition="0">
        <references count="3">
          <reference field="4294967294" count="2" selected="0">
            <x v="0"/>
            <x v="1"/>
          </reference>
          <reference field="0" count="2">
            <x v="25"/>
            <x v="38"/>
          </reference>
          <reference field="1" count="1" selected="0">
            <x v="8"/>
          </reference>
        </references>
      </pivotArea>
    </format>
    <format dxfId="62">
      <pivotArea collapsedLevelsAreSubtotals="1" fieldPosition="0">
        <references count="2">
          <reference field="0" count="2">
            <x v="36"/>
            <x v="37"/>
          </reference>
          <reference field="1" count="1" selected="0">
            <x v="9"/>
          </reference>
        </references>
      </pivotArea>
    </format>
    <format dxfId="63">
      <pivotArea collapsedLevelsAreSubtotals="1" fieldPosition="0">
        <references count="2">
          <reference field="0" count="4">
            <x v="12"/>
            <x v="13"/>
            <x v="35"/>
            <x v="47"/>
          </reference>
          <reference field="1" count="1" selected="0">
            <x v="7"/>
          </reference>
        </references>
      </pivotArea>
    </format>
    <format dxfId="64">
      <pivotArea collapsedLevelsAreSubtotals="1" fieldPosition="0">
        <references count="3">
          <reference field="4294967294" count="1" selected="0">
            <x v="2"/>
          </reference>
          <reference field="0" count="1">
            <x v="0"/>
          </reference>
          <reference field="1" count="1" selected="0">
            <x v="7"/>
          </reference>
        </references>
      </pivotArea>
    </format>
    <format dxfId="65">
      <pivotArea collapsedLevelsAreSubtotals="1" fieldPosition="0">
        <references count="3">
          <reference field="4294967294" count="1" selected="0">
            <x v="2"/>
          </reference>
          <reference field="0" count="1">
            <x v="25"/>
          </reference>
          <reference field="1" count="1" selected="0">
            <x v="8"/>
          </reference>
        </references>
      </pivotArea>
    </format>
    <format dxfId="66">
      <pivotArea collapsedLevelsAreSubtotals="1" fieldPosition="0">
        <references count="3">
          <reference field="4294967294" count="1" selected="0">
            <x v="2"/>
          </reference>
          <reference field="0" count="1">
            <x v="51"/>
          </reference>
          <reference field="1" count="1" selected="0">
            <x v="4"/>
          </reference>
        </references>
      </pivotArea>
    </format>
    <format dxfId="67">
      <pivotArea collapsedLevelsAreSubtotals="1" fieldPosition="0">
        <references count="3">
          <reference field="4294967294" count="1" selected="0">
            <x v="2"/>
          </reference>
          <reference field="0" count="1">
            <x v="6"/>
          </reference>
          <reference field="1" count="1" selected="0">
            <x v="4"/>
          </reference>
        </references>
      </pivotArea>
    </format>
    <format dxfId="68">
      <pivotArea collapsedLevelsAreSubtotals="1" fieldPosition="0">
        <references count="3">
          <reference field="4294967294" count="1" selected="0">
            <x v="2"/>
          </reference>
          <reference field="0" count="1">
            <x v="8"/>
          </reference>
          <reference field="1" count="1" selected="0">
            <x v="4"/>
          </reference>
        </references>
      </pivotArea>
    </format>
    <format dxfId="69">
      <pivotArea collapsedLevelsAreSubtotals="1" fieldPosition="0">
        <references count="3">
          <reference field="4294967294" count="1" selected="0">
            <x v="2"/>
          </reference>
          <reference field="0" count="1">
            <x v="26"/>
          </reference>
          <reference field="1" count="1" selected="0">
            <x v="4"/>
          </reference>
        </references>
      </pivotArea>
    </format>
    <format dxfId="70">
      <pivotArea collapsedLevelsAreSubtotals="1" fieldPosition="0">
        <references count="3">
          <reference field="4294967294" count="1" selected="0">
            <x v="2"/>
          </reference>
          <reference field="0" count="1">
            <x v="32"/>
          </reference>
          <reference field="1" count="1" selected="0">
            <x v="4"/>
          </reference>
        </references>
      </pivotArea>
    </format>
    <format dxfId="71">
      <pivotArea type="all" dataOnly="0" outline="0" fieldPosition="0"/>
    </format>
    <format dxfId="72">
      <pivotArea outline="0" collapsedLevelsAreSubtotals="1" fieldPosition="0"/>
    </format>
    <format dxfId="73">
      <pivotArea field="1" type="button" dataOnly="0" labelOnly="1" outline="0" fieldPosition="0"/>
    </format>
    <format dxfId="74">
      <pivotArea dataOnly="0" labelOnly="1" fieldPosition="0">
        <references count="1">
          <reference field="1" count="0"/>
        </references>
      </pivotArea>
    </format>
    <format dxfId="75">
      <pivotArea dataOnly="0" labelOnly="1" grandRow="1" outline="0" fieldPosition="0"/>
    </format>
    <format dxfId="7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9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name="Family Budget PivotTable" showRowHeaders="1" showColHeaders="1" showRow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预算摘要" cacheId="0" autoFormatId="1" applyNumberFormats="0" applyBorderFormats="0" applyFontFormats="0" applyPatternFormats="0" applyAlignmentFormats="0" applyWidthHeightFormats="1" dataCaption="Values" updatedVersion="5" minRefreshableVersion="3" createdVersion="4" indent="0" outline="1" outlineData="1" showDrill="1" multipleFieldFilters="0" rowHeaderCaption="类别" chartFormat="4">
  <location ref="B2:C15" firstHeaderRow="1" firstDataRow="1" firstDataCol="1"/>
  <pivotFields count="6">
    <pivotField defaultSubtotal="0"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efaultSubtotal="0" showAll="0"/>
    <pivotField dataField="1" defaultSubtotal="0" showAll="0"/>
    <pivotField defaultSubtotal="0" numFmtId="179" showAll="0"/>
    <pivotField defaultSubtotal="0" numFmtId="178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成本" fld="3" baseField="1" baseItem="0"/>
  </dataFields>
  <formats count="6">
    <format dxfId="80">
      <pivotArea type="all" dataOnly="0" outline="0" fieldPosition="0"/>
    </format>
    <format dxfId="81">
      <pivotArea outline="0" collapsedLevelsAreSubtotals="1" fieldPosition="0"/>
    </format>
    <format dxfId="82">
      <pivotArea field="1" type="button" dataOnly="0" labelOnly="1" outline="0" fieldPosition="0"/>
    </format>
    <format dxfId="83">
      <pivotArea dataOnly="0" labelOnly="1" outline="0" fieldPosition="0"/>
    </format>
    <format dxfId="84">
      <pivotArea dataOnly="0" labelOnly="1" fieldPosition="0">
        <references count="1">
          <reference field="1" count="0"/>
        </references>
      </pivotArea>
    </format>
    <format dxfId="85">
      <pivotArea dataOnly="0" labelOnly="1" grandRow="1" outline="0" fieldPosition="0"/>
    </format>
  </formats>
  <pivotTableStyleInfo name="Family Budget PivotTable" showRowHeaders="1" showColHeaders="1" showRow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切片器_类别" sourceName="类别">
  <pivotTables>
    <pivotTable tabId="4" name="预算统计数据透视表"/>
  </pivotTables>
  <data>
    <tabular pivotCacheId="1">
      <items count="12">
        <i x="5" s="1"/>
        <i x="8" s="1"/>
        <i x="9" s="1"/>
        <i x="6" s="1"/>
        <i x="0" s="1"/>
        <i x="7" s="1"/>
        <i x="11" s="1"/>
        <i x="3" s="1"/>
        <i x="10" s="1"/>
        <i x="2" s="1"/>
        <i x="1" s="1"/>
        <i x="4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类别" cache="切片器_类别" caption="按住 Ctrl 可选择多个类别" columnCount="4" rowHeight="225425"/>
</slicers>
</file>

<file path=xl/tables/table1.xml><?xml version="1.0" encoding="utf-8"?>
<table xmlns="http://schemas.openxmlformats.org/spreadsheetml/2006/main" id="1" name="BudgetDetails" displayName="BudgetDetails" ref="B2:G62" totalsRowCount="1">
  <autoFilter ref="B2:G61"/>
  <sortState ref="B2:G61">
    <sortCondition ref="C2:C60"/>
    <sortCondition ref="B2:B60"/>
  </sortState>
  <tableColumns count="6">
    <tableColumn id="1" name="描述" totalsRowLabel="总计"/>
    <tableColumn id="2" name="类别"/>
    <tableColumn id="3" name="预计成本" totalsRowFunction="sum"/>
    <tableColumn id="4" name="实际成本" totalsRowFunction="sum"/>
    <tableColumn id="5" name="差额" totalsRowFunction="sum"/>
    <tableColumn id="6" name="实际成本概览"/>
  </tableColumns>
  <tableStyleInfo name="Family Budget Table Style" showFirstColumn="0" showLastColumn="0" showRowStripes="1" showColumnStripes="0"/>
</table>
</file>

<file path=xl/tables/table2.xml><?xml version="1.0" encoding="utf-8"?>
<table xmlns="http://schemas.openxmlformats.org/spreadsheetml/2006/main" id="2" name="BudgetCategoryLookup" displayName="BudgetCategoryLookup" ref="E2:E14" totalsRowShown="0">
  <autoFilter ref="E2:E14"/>
  <sortState ref="E2:E14">
    <sortCondition ref="E1:E13"/>
  </sortState>
  <tableColumns count="1">
    <tableColumn id="1" name="预算类别查找"/>
  </tableColumns>
  <tableStyleInfo name="Family Budget Table Style" showFirstColumn="0" showLastColumn="0" showRowStripes="1" showColumnStripes="0"/>
</table>
</file>

<file path=xl/theme/theme1.xml><?xml version="1.0" encoding="utf-8"?>
<a:theme xmlns:a="http://schemas.openxmlformats.org/drawingml/2006/main" name="3_fambudget_cal">
  <a:themeElements>
    <a:clrScheme name="Custom 10">
      <a:dk1>
        <a:srgbClr val="2F2B20"/>
      </a:dk1>
      <a:lt1>
        <a:srgbClr val="FFFFFF"/>
      </a:lt1>
      <a:dk2>
        <a:srgbClr val="60594E"/>
      </a:dk2>
      <a:lt2>
        <a:srgbClr val="F7F6E4"/>
      </a:lt2>
      <a:accent1>
        <a:srgbClr val="9DAB6D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ustom 7">
      <a:majorFont>
        <a:latin typeface="Cambr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autoPageBreaks="0"/>
  </sheetPr>
  <dimension ref="A1:N243"/>
  <sheetViews>
    <sheetView showGridLines="0" tabSelected="1" zoomScale="90" zoomScaleNormal="90" workbookViewId="0">
      <selection activeCell="O39" sqref="O39"/>
    </sheetView>
  </sheetViews>
  <sheetFormatPr defaultColWidth="9" defaultRowHeight="16.5"/>
  <cols>
    <col min="1" max="1" width="2" style="13" customWidth="1"/>
    <col min="2" max="2" width="19.5047619047619" style="13" customWidth="1"/>
    <col min="3" max="3" width="14.247619047619" style="13" customWidth="1"/>
    <col min="4" max="4" width="11.5047619047619" style="13" customWidth="1"/>
    <col min="5" max="5" width="2" style="13" customWidth="1"/>
    <col min="6" max="6" width="15.5047619047619" style="13" customWidth="1"/>
    <col min="7" max="7" width="11.752380952381" style="13" customWidth="1"/>
    <col min="8" max="8" width="4" style="13" customWidth="1"/>
    <col min="9" max="9" width="3.62857142857143" style="13" customWidth="1"/>
    <col min="10" max="10" width="36.3714285714286" style="13" customWidth="1"/>
    <col min="11" max="11" width="15.247619047619" style="13" customWidth="1"/>
    <col min="12" max="12" width="16.5047619047619" style="13" customWidth="1"/>
    <col min="13" max="13" width="14.6285714285714" style="13" customWidth="1"/>
    <col min="14" max="14" width="3.62857142857143" style="13" customWidth="1"/>
    <col min="15" max="16384" width="9" style="13"/>
  </cols>
  <sheetData>
    <row r="1" ht="60.75" customHeight="1" spans="2:13">
      <c r="B1" s="14" t="s">
        <v>0</v>
      </c>
      <c r="C1" s="15"/>
      <c r="D1" s="15"/>
      <c r="E1" s="15"/>
      <c r="F1" s="16"/>
      <c r="G1" s="16"/>
      <c r="H1" s="16"/>
      <c r="I1" s="51"/>
      <c r="J1" s="14" t="s">
        <v>1</v>
      </c>
      <c r="K1" s="14"/>
      <c r="L1" s="14"/>
      <c r="M1" s="14"/>
    </row>
    <row r="2" ht="30.75" customHeight="1" spans="1:13">
      <c r="A2" s="17"/>
      <c r="B2" s="18" t="s">
        <v>2</v>
      </c>
      <c r="D2" s="19"/>
      <c r="E2" s="20"/>
      <c r="H2" s="19"/>
      <c r="J2" s="52"/>
      <c r="K2" s="52"/>
      <c r="L2" s="52"/>
      <c r="M2" s="52"/>
    </row>
    <row r="3" ht="15" customHeight="1" spans="1:13">
      <c r="A3" s="17"/>
      <c r="B3" s="21" t="s">
        <v>3</v>
      </c>
      <c r="C3" s="22" t="s">
        <v>4</v>
      </c>
      <c r="E3" s="19"/>
      <c r="G3" s="23">
        <f>D17-SUM(BudgetDetails[预计成本])</f>
        <v>15850</v>
      </c>
      <c r="H3" s="19"/>
      <c r="J3" s="52"/>
      <c r="K3" s="52"/>
      <c r="L3" s="52"/>
      <c r="M3" s="52"/>
    </row>
    <row r="4" ht="15" customHeight="1" spans="1:13">
      <c r="A4" s="17"/>
      <c r="B4" s="21" t="s">
        <v>5</v>
      </c>
      <c r="C4" s="22" t="s">
        <v>6</v>
      </c>
      <c r="E4" s="19"/>
      <c r="G4" s="23">
        <f>D11-SUM(BudgetDetails[实际成本])</f>
        <v>17400</v>
      </c>
      <c r="H4" s="19"/>
      <c r="J4" s="52"/>
      <c r="K4" s="52"/>
      <c r="L4" s="52"/>
      <c r="M4" s="52"/>
    </row>
    <row r="5" ht="15" customHeight="1" spans="2:13">
      <c r="B5" s="21" t="s">
        <v>7</v>
      </c>
      <c r="C5" s="22" t="s">
        <v>8</v>
      </c>
      <c r="E5" s="19"/>
      <c r="G5" s="23">
        <f>G4-G3</f>
        <v>1550</v>
      </c>
      <c r="H5" s="24"/>
      <c r="J5" s="52"/>
      <c r="K5" s="52"/>
      <c r="L5" s="52"/>
      <c r="M5" s="52"/>
    </row>
    <row r="6" ht="15" customHeight="1" spans="2:13">
      <c r="B6" s="25"/>
      <c r="C6" s="15"/>
      <c r="D6" s="26"/>
      <c r="E6" s="15"/>
      <c r="F6" s="15"/>
      <c r="G6" s="15"/>
      <c r="H6" s="26"/>
      <c r="J6" s="52"/>
      <c r="K6" s="52"/>
      <c r="L6" s="52"/>
      <c r="M6" s="52"/>
    </row>
    <row r="7" ht="30" customHeight="1" spans="1:13">
      <c r="A7" s="19"/>
      <c r="B7" s="27" t="s">
        <v>9</v>
      </c>
      <c r="C7" s="20"/>
      <c r="D7" s="28"/>
      <c r="E7" s="29"/>
      <c r="F7" s="27" t="s">
        <v>10</v>
      </c>
      <c r="G7" s="30"/>
      <c r="H7" s="20"/>
      <c r="J7" s="53" t="s">
        <v>11</v>
      </c>
      <c r="K7" s="54"/>
      <c r="L7" s="54"/>
      <c r="M7" s="54"/>
    </row>
    <row r="8" ht="15" customHeight="1" spans="1:14">
      <c r="A8" s="19"/>
      <c r="B8" s="31" t="s">
        <v>12</v>
      </c>
      <c r="C8" s="19" t="s">
        <v>13</v>
      </c>
      <c r="D8" s="23">
        <v>58000</v>
      </c>
      <c r="E8" s="32"/>
      <c r="F8" s="33" t="s">
        <v>12</v>
      </c>
      <c r="G8" s="34">
        <f>SUM(BudgetDetails[实际成本])</f>
        <v>78600</v>
      </c>
      <c r="H8" s="19"/>
      <c r="J8" s="55"/>
      <c r="K8" s="55"/>
      <c r="L8" s="55"/>
      <c r="M8" s="19"/>
      <c r="N8" s="1"/>
    </row>
    <row r="9" ht="21.75" spans="1:14">
      <c r="A9" s="19"/>
      <c r="B9" s="31"/>
      <c r="C9" s="19" t="s">
        <v>14</v>
      </c>
      <c r="D9" s="23">
        <v>23000</v>
      </c>
      <c r="E9" s="32"/>
      <c r="F9" s="33"/>
      <c r="G9" s="34"/>
      <c r="H9" s="19"/>
      <c r="J9" s="1" t="s">
        <v>15</v>
      </c>
      <c r="K9" s="56" t="s">
        <v>16</v>
      </c>
      <c r="L9" s="56" t="s">
        <v>17</v>
      </c>
      <c r="M9" s="56" t="s">
        <v>18</v>
      </c>
      <c r="N9" s="1"/>
    </row>
    <row r="10" ht="21.75" spans="1:13">
      <c r="A10" s="19"/>
      <c r="B10" s="31"/>
      <c r="C10" s="19" t="s">
        <v>19</v>
      </c>
      <c r="D10" s="23">
        <v>15000</v>
      </c>
      <c r="E10" s="32"/>
      <c r="F10" s="33"/>
      <c r="G10" s="34"/>
      <c r="H10" s="35"/>
      <c r="J10" s="57" t="s">
        <v>20</v>
      </c>
      <c r="K10" s="58">
        <v>1400</v>
      </c>
      <c r="L10" s="58">
        <v>1400</v>
      </c>
      <c r="M10" s="58">
        <v>0</v>
      </c>
    </row>
    <row r="11" ht="21.75" spans="1:13">
      <c r="A11" s="19"/>
      <c r="B11" s="31"/>
      <c r="C11" s="36" t="s">
        <v>21</v>
      </c>
      <c r="D11" s="37">
        <f>SUM(D8:D10)</f>
        <v>96000</v>
      </c>
      <c r="E11" s="32"/>
      <c r="F11" s="33"/>
      <c r="G11" s="34"/>
      <c r="H11" s="35"/>
      <c r="J11" s="3"/>
      <c r="K11" s="4"/>
      <c r="L11" s="4"/>
      <c r="M11" s="4"/>
    </row>
    <row r="12" ht="21.75" spans="1:13">
      <c r="A12" s="19"/>
      <c r="B12" s="38"/>
      <c r="C12" s="15"/>
      <c r="D12" s="15"/>
      <c r="E12" s="39"/>
      <c r="F12" s="40"/>
      <c r="G12" s="41"/>
      <c r="H12" s="15"/>
      <c r="J12" s="3" t="s">
        <v>22</v>
      </c>
      <c r="K12" s="58">
        <v>4000</v>
      </c>
      <c r="L12" s="58">
        <v>3580</v>
      </c>
      <c r="M12" s="58">
        <v>420</v>
      </c>
    </row>
    <row r="13" ht="21.75" spans="1:13">
      <c r="A13" s="19"/>
      <c r="B13" s="42" t="s">
        <v>23</v>
      </c>
      <c r="C13" s="19"/>
      <c r="D13" s="19"/>
      <c r="E13" s="32"/>
      <c r="F13" s="43" t="s">
        <v>23</v>
      </c>
      <c r="G13" s="44">
        <f>SUM(BudgetDetails[预计成本])</f>
        <v>79150</v>
      </c>
      <c r="H13" s="19"/>
      <c r="J13" s="3"/>
      <c r="K13" s="4"/>
      <c r="L13" s="4"/>
      <c r="M13" s="4"/>
    </row>
    <row r="14" ht="21.75" spans="1:13">
      <c r="A14" s="19"/>
      <c r="B14" s="45"/>
      <c r="C14" s="19" t="s">
        <v>13</v>
      </c>
      <c r="D14" s="23">
        <v>60000</v>
      </c>
      <c r="E14" s="32"/>
      <c r="F14" s="33"/>
      <c r="G14" s="34"/>
      <c r="H14" s="19"/>
      <c r="J14" s="3" t="s">
        <v>24</v>
      </c>
      <c r="K14" s="58">
        <v>11000</v>
      </c>
      <c r="L14" s="58">
        <v>13200</v>
      </c>
      <c r="M14" s="59">
        <v>-2200</v>
      </c>
    </row>
    <row r="15" ht="21.75" spans="1:13">
      <c r="A15" s="19"/>
      <c r="B15" s="45"/>
      <c r="C15" s="19" t="s">
        <v>14</v>
      </c>
      <c r="D15" s="23">
        <v>10000</v>
      </c>
      <c r="E15" s="32"/>
      <c r="F15" s="33"/>
      <c r="G15" s="34"/>
      <c r="H15" s="35"/>
      <c r="J15" s="3"/>
      <c r="K15" s="4"/>
      <c r="L15" s="4"/>
      <c r="M15" s="4"/>
    </row>
    <row r="16" ht="21.75" spans="1:13">
      <c r="A16" s="19"/>
      <c r="B16" s="45"/>
      <c r="C16" s="19" t="s">
        <v>19</v>
      </c>
      <c r="D16" s="23">
        <v>25000</v>
      </c>
      <c r="E16" s="32"/>
      <c r="F16" s="33"/>
      <c r="G16" s="34"/>
      <c r="H16" s="35"/>
      <c r="J16" s="3" t="s">
        <v>25</v>
      </c>
      <c r="K16" s="58">
        <v>1000</v>
      </c>
      <c r="L16" s="58">
        <v>1250</v>
      </c>
      <c r="M16" s="59">
        <v>-250</v>
      </c>
    </row>
    <row r="17" spans="1:13">
      <c r="A17" s="19"/>
      <c r="B17" s="45"/>
      <c r="C17" s="36" t="s">
        <v>21</v>
      </c>
      <c r="D17" s="37">
        <f>SUM(D14:D16)</f>
        <v>95000</v>
      </c>
      <c r="E17" s="46"/>
      <c r="F17" s="33"/>
      <c r="G17" s="34"/>
      <c r="H17" s="47"/>
      <c r="J17" s="3"/>
      <c r="K17" s="4"/>
      <c r="L17" s="4"/>
      <c r="M17" s="4"/>
    </row>
    <row r="18" ht="24.75" spans="1:13">
      <c r="A18" s="19"/>
      <c r="B18" s="48"/>
      <c r="C18" s="16"/>
      <c r="D18" s="16"/>
      <c r="E18" s="49"/>
      <c r="F18" s="40"/>
      <c r="G18" s="41"/>
      <c r="H18" s="16"/>
      <c r="J18" s="3" t="s">
        <v>26</v>
      </c>
      <c r="K18" s="58">
        <v>28300</v>
      </c>
      <c r="L18" s="58">
        <v>27020</v>
      </c>
      <c r="M18" s="4">
        <v>1280</v>
      </c>
    </row>
    <row r="19" spans="8:14">
      <c r="H19" s="19"/>
      <c r="J19" s="3"/>
      <c r="K19" s="4"/>
      <c r="L19" s="4"/>
      <c r="M19" s="4"/>
      <c r="N19" s="58"/>
    </row>
    <row r="20" spans="5:14">
      <c r="E20" s="50"/>
      <c r="H20" s="19"/>
      <c r="J20" s="3" t="s">
        <v>27</v>
      </c>
      <c r="K20" s="58">
        <v>9000</v>
      </c>
      <c r="L20" s="58">
        <v>9000</v>
      </c>
      <c r="M20" s="58">
        <v>0</v>
      </c>
      <c r="N20" s="58"/>
    </row>
    <row r="21" spans="5:14">
      <c r="E21" s="50"/>
      <c r="H21" s="19"/>
      <c r="J21" s="3"/>
      <c r="K21" s="4"/>
      <c r="L21" s="4"/>
      <c r="M21" s="4"/>
      <c r="N21" s="58"/>
    </row>
    <row r="22" spans="5:13">
      <c r="E22" s="50"/>
      <c r="H22" s="19"/>
      <c r="J22" s="3" t="s">
        <v>28</v>
      </c>
      <c r="K22" s="58">
        <v>2000</v>
      </c>
      <c r="L22" s="58">
        <v>2000</v>
      </c>
      <c r="M22" s="58">
        <v>0</v>
      </c>
    </row>
    <row r="23" spans="5:13">
      <c r="E23" s="50"/>
      <c r="H23" s="19"/>
      <c r="J23" s="3"/>
      <c r="K23" s="4"/>
      <c r="L23" s="4"/>
      <c r="M23" s="4"/>
    </row>
    <row r="24" spans="5:14">
      <c r="E24" s="50"/>
      <c r="H24" s="19"/>
      <c r="J24" s="3" t="s">
        <v>29</v>
      </c>
      <c r="K24" s="58">
        <v>1500</v>
      </c>
      <c r="L24" s="58">
        <v>1400</v>
      </c>
      <c r="M24" s="58">
        <v>100</v>
      </c>
      <c r="N24" s="58"/>
    </row>
    <row r="25" spans="5:13">
      <c r="E25" s="50"/>
      <c r="H25" s="19"/>
      <c r="J25" s="3"/>
      <c r="K25" s="4"/>
      <c r="L25" s="4"/>
      <c r="M25" s="4"/>
    </row>
    <row r="26" spans="5:13">
      <c r="E26" s="50"/>
      <c r="H26" s="19"/>
      <c r="J26" s="3" t="s">
        <v>30</v>
      </c>
      <c r="K26" s="58">
        <v>1700</v>
      </c>
      <c r="L26" s="58">
        <v>1000</v>
      </c>
      <c r="M26" s="58">
        <v>700</v>
      </c>
    </row>
    <row r="27" spans="5:13">
      <c r="E27" s="50"/>
      <c r="H27" s="19"/>
      <c r="J27" s="3"/>
      <c r="K27" s="4"/>
      <c r="L27" s="4"/>
      <c r="M27" s="4"/>
    </row>
    <row r="28" spans="5:13">
      <c r="E28" s="50"/>
      <c r="H28" s="19"/>
      <c r="J28" s="3" t="s">
        <v>31</v>
      </c>
      <c r="K28" s="58">
        <v>2000</v>
      </c>
      <c r="L28" s="58">
        <v>2000</v>
      </c>
      <c r="M28" s="58">
        <v>0</v>
      </c>
    </row>
    <row r="29" spans="5:13">
      <c r="E29" s="50"/>
      <c r="H29" s="19"/>
      <c r="J29" s="3"/>
      <c r="K29" s="4"/>
      <c r="L29" s="4"/>
      <c r="M29" s="4"/>
    </row>
    <row r="30" spans="5:13">
      <c r="E30" s="50"/>
      <c r="H30" s="19"/>
      <c r="J30" s="3" t="s">
        <v>32</v>
      </c>
      <c r="K30" s="58">
        <v>3000</v>
      </c>
      <c r="L30" s="58">
        <v>3000</v>
      </c>
      <c r="M30" s="58">
        <v>0</v>
      </c>
    </row>
    <row r="31" spans="5:13">
      <c r="E31" s="50"/>
      <c r="H31" s="19"/>
      <c r="J31" s="3"/>
      <c r="K31" s="4"/>
      <c r="L31" s="4"/>
      <c r="M31" s="4"/>
    </row>
    <row r="32" spans="5:13">
      <c r="E32" s="50"/>
      <c r="H32" s="19"/>
      <c r="J32" s="3" t="s">
        <v>33</v>
      </c>
      <c r="K32" s="58">
        <v>14250</v>
      </c>
      <c r="L32" s="58">
        <v>13750</v>
      </c>
      <c r="M32" s="58">
        <v>500</v>
      </c>
    </row>
    <row r="33" spans="5:13">
      <c r="E33" s="50"/>
      <c r="H33" s="19"/>
      <c r="J33" s="3"/>
      <c r="K33" s="4"/>
      <c r="L33" s="4"/>
      <c r="M33" s="4"/>
    </row>
    <row r="34" spans="5:13">
      <c r="E34" s="50"/>
      <c r="H34" s="19"/>
      <c r="J34" s="3" t="s">
        <v>34</v>
      </c>
      <c r="K34" s="11">
        <v>79150</v>
      </c>
      <c r="L34" s="11">
        <v>78600</v>
      </c>
      <c r="M34" s="11">
        <v>550</v>
      </c>
    </row>
    <row r="35" ht="15" customHeight="1" spans="5:13">
      <c r="E35" s="50"/>
      <c r="H35" s="19"/>
      <c r="J35" s="1"/>
      <c r="K35" s="1"/>
      <c r="L35" s="1"/>
      <c r="M35" s="1"/>
    </row>
    <row r="36" spans="10:13">
      <c r="J36" s="1"/>
      <c r="K36" s="1"/>
      <c r="L36" s="1"/>
      <c r="M36" s="1"/>
    </row>
    <row r="37" spans="10:13">
      <c r="J37" s="1"/>
      <c r="K37" s="1"/>
      <c r="L37" s="1"/>
      <c r="M37" s="1"/>
    </row>
    <row r="38" spans="10:13">
      <c r="J38" s="1"/>
      <c r="K38" s="1"/>
      <c r="L38" s="1"/>
      <c r="M38" s="1"/>
    </row>
    <row r="39" spans="10:13">
      <c r="J39" s="1"/>
      <c r="K39" s="1"/>
      <c r="L39" s="1"/>
      <c r="M39" s="1"/>
    </row>
    <row r="40" spans="10:13">
      <c r="J40" s="1"/>
      <c r="K40" s="1"/>
      <c r="L40" s="1"/>
      <c r="M40" s="1"/>
    </row>
    <row r="41" spans="10:13">
      <c r="J41" s="1"/>
      <c r="K41" s="1"/>
      <c r="L41" s="1"/>
      <c r="M41" s="1"/>
    </row>
    <row r="42" spans="10:13">
      <c r="J42" s="1"/>
      <c r="K42" s="1"/>
      <c r="L42" s="1"/>
      <c r="M42" s="1"/>
    </row>
    <row r="43" spans="10:13">
      <c r="J43" s="1"/>
      <c r="K43" s="1"/>
      <c r="L43" s="1"/>
      <c r="M43" s="1"/>
    </row>
    <row r="44" spans="10:13">
      <c r="J44" s="1"/>
      <c r="K44" s="1"/>
      <c r="L44" s="1"/>
      <c r="M44" s="1"/>
    </row>
    <row r="45" spans="10:13">
      <c r="J45" s="1"/>
      <c r="K45" s="1"/>
      <c r="L45" s="1"/>
      <c r="M45" s="1"/>
    </row>
    <row r="46" spans="10:13">
      <c r="J46" s="1"/>
      <c r="K46" s="1"/>
      <c r="L46" s="1"/>
      <c r="M46" s="1"/>
    </row>
    <row r="47" spans="10:13">
      <c r="J47" s="1"/>
      <c r="K47" s="1"/>
      <c r="L47" s="1"/>
      <c r="M47" s="1"/>
    </row>
    <row r="48" spans="10:14">
      <c r="J48" s="1"/>
      <c r="K48" s="1"/>
      <c r="L48" s="1"/>
      <c r="M48" s="1"/>
      <c r="N48" s="58"/>
    </row>
    <row r="49" spans="10:13">
      <c r="J49" s="1"/>
      <c r="K49" s="1"/>
      <c r="L49" s="1"/>
      <c r="M49" s="1"/>
    </row>
    <row r="50" spans="10:13">
      <c r="J50" s="1"/>
      <c r="K50" s="1"/>
      <c r="L50" s="1"/>
      <c r="M50" s="1"/>
    </row>
    <row r="51" spans="10:13">
      <c r="J51" s="1"/>
      <c r="K51" s="1"/>
      <c r="L51" s="1"/>
      <c r="M51" s="1"/>
    </row>
    <row r="52" spans="10:13">
      <c r="J52" s="1"/>
      <c r="K52" s="1"/>
      <c r="L52" s="1"/>
      <c r="M52" s="1"/>
    </row>
    <row r="53" spans="10:13">
      <c r="J53" s="1"/>
      <c r="K53" s="1"/>
      <c r="L53" s="1"/>
      <c r="M53" s="1"/>
    </row>
    <row r="54" spans="10:13">
      <c r="J54" s="1"/>
      <c r="K54" s="1"/>
      <c r="L54" s="1"/>
      <c r="M54" s="1"/>
    </row>
    <row r="55" spans="10:13">
      <c r="J55" s="1"/>
      <c r="K55" s="1"/>
      <c r="L55" s="1"/>
      <c r="M55" s="1"/>
    </row>
    <row r="56" spans="10:13">
      <c r="J56" s="1"/>
      <c r="K56" s="1"/>
      <c r="L56" s="1"/>
      <c r="M56" s="1"/>
    </row>
    <row r="57" spans="10:13">
      <c r="J57" s="1"/>
      <c r="K57" s="1"/>
      <c r="L57" s="1"/>
      <c r="M57" s="1"/>
    </row>
    <row r="58" spans="10:13">
      <c r="J58" s="1"/>
      <c r="K58" s="1"/>
      <c r="L58" s="1"/>
      <c r="M58" s="1"/>
    </row>
    <row r="59" spans="10:13">
      <c r="J59" s="1"/>
      <c r="K59" s="1"/>
      <c r="L59" s="1"/>
      <c r="M59" s="1"/>
    </row>
    <row r="60" spans="10:13">
      <c r="J60" s="1"/>
      <c r="K60" s="1"/>
      <c r="L60" s="1"/>
      <c r="M60" s="1"/>
    </row>
    <row r="61" spans="10:13">
      <c r="J61" s="1"/>
      <c r="K61" s="1"/>
      <c r="L61" s="1"/>
      <c r="M61" s="1"/>
    </row>
    <row r="62" spans="10:13">
      <c r="J62" s="1"/>
      <c r="K62" s="1"/>
      <c r="L62" s="1"/>
      <c r="M62" s="1"/>
    </row>
    <row r="63" spans="10:13">
      <c r="J63" s="1"/>
      <c r="K63" s="1"/>
      <c r="L63" s="1"/>
      <c r="M63" s="1"/>
    </row>
    <row r="64" spans="10:13">
      <c r="J64" s="1"/>
      <c r="K64" s="1"/>
      <c r="L64" s="1"/>
      <c r="M64" s="1"/>
    </row>
    <row r="65" spans="10:13">
      <c r="J65" s="1"/>
      <c r="K65" s="1"/>
      <c r="L65" s="1"/>
      <c r="M65" s="1"/>
    </row>
    <row r="66" spans="10:13">
      <c r="J66" s="1"/>
      <c r="K66" s="1"/>
      <c r="L66" s="1"/>
      <c r="M66" s="1"/>
    </row>
    <row r="67" spans="10:13">
      <c r="J67" s="1"/>
      <c r="K67" s="1"/>
      <c r="L67" s="1"/>
      <c r="M67" s="1"/>
    </row>
    <row r="68" spans="10:13">
      <c r="J68" s="1"/>
      <c r="K68" s="1"/>
      <c r="L68" s="1"/>
      <c r="M68" s="1"/>
    </row>
    <row r="69" spans="10:13">
      <c r="J69" s="1"/>
      <c r="K69" s="1"/>
      <c r="L69" s="1"/>
      <c r="M69" s="1"/>
    </row>
    <row r="70" spans="10:13">
      <c r="J70" s="1"/>
      <c r="K70" s="1"/>
      <c r="L70" s="1"/>
      <c r="M70" s="1"/>
    </row>
    <row r="71" spans="10:13">
      <c r="J71" s="1"/>
      <c r="K71" s="1"/>
      <c r="L71" s="1"/>
      <c r="M71" s="1"/>
    </row>
    <row r="72" spans="10:13">
      <c r="J72" s="1"/>
      <c r="K72" s="1"/>
      <c r="L72" s="1"/>
      <c r="M72" s="1"/>
    </row>
    <row r="73" spans="10:13">
      <c r="J73" s="1"/>
      <c r="K73" s="1"/>
      <c r="L73" s="1"/>
      <c r="M73" s="1"/>
    </row>
    <row r="74" spans="10:13">
      <c r="J74" s="1"/>
      <c r="K74" s="1"/>
      <c r="L74" s="1"/>
      <c r="M74" s="1"/>
    </row>
    <row r="75" spans="10:13">
      <c r="J75" s="1"/>
      <c r="K75" s="1"/>
      <c r="L75" s="1"/>
      <c r="M75" s="1"/>
    </row>
    <row r="76" spans="10:13">
      <c r="J76" s="1"/>
      <c r="K76" s="1"/>
      <c r="L76" s="1"/>
      <c r="M76" s="1"/>
    </row>
    <row r="77" spans="10:13">
      <c r="J77" s="1"/>
      <c r="K77" s="1"/>
      <c r="L77" s="1"/>
      <c r="M77" s="1"/>
    </row>
    <row r="78" spans="10:13">
      <c r="J78" s="1"/>
      <c r="K78" s="1"/>
      <c r="L78" s="1"/>
      <c r="M78" s="1"/>
    </row>
    <row r="79" spans="10:13">
      <c r="J79" s="1"/>
      <c r="K79" s="1"/>
      <c r="L79" s="1"/>
      <c r="M79" s="1"/>
    </row>
    <row r="80" spans="10:13">
      <c r="J80" s="1"/>
      <c r="K80" s="1"/>
      <c r="L80" s="1"/>
      <c r="M80" s="1"/>
    </row>
    <row r="81" spans="10:13">
      <c r="J81" s="1"/>
      <c r="K81" s="1"/>
      <c r="L81" s="1"/>
      <c r="M81" s="1"/>
    </row>
    <row r="82" spans="10:13">
      <c r="J82" s="1"/>
      <c r="K82" s="1"/>
      <c r="L82" s="1"/>
      <c r="M82" s="1"/>
    </row>
    <row r="83" spans="10:13">
      <c r="J83" s="1"/>
      <c r="K83" s="1"/>
      <c r="L83" s="1"/>
      <c r="M83" s="1"/>
    </row>
    <row r="84" spans="10:13">
      <c r="J84" s="1"/>
      <c r="K84" s="1"/>
      <c r="L84" s="1"/>
      <c r="M84" s="1"/>
    </row>
    <row r="85" spans="10:13">
      <c r="J85" s="1"/>
      <c r="K85" s="1"/>
      <c r="L85" s="1"/>
      <c r="M85" s="1"/>
    </row>
    <row r="86" spans="10:13">
      <c r="J86" s="1"/>
      <c r="K86" s="1"/>
      <c r="L86" s="1"/>
      <c r="M86" s="1"/>
    </row>
    <row r="87" spans="10:13">
      <c r="J87" s="1"/>
      <c r="K87" s="1"/>
      <c r="L87" s="1"/>
      <c r="M87" s="1"/>
    </row>
    <row r="88" spans="10:13">
      <c r="J88" s="1"/>
      <c r="K88" s="1"/>
      <c r="L88" s="1"/>
      <c r="M88" s="1"/>
    </row>
    <row r="89" spans="10:13">
      <c r="J89" s="1"/>
      <c r="K89" s="1"/>
      <c r="L89" s="1"/>
      <c r="M89" s="1"/>
    </row>
    <row r="90" spans="10:13">
      <c r="J90" s="1"/>
      <c r="K90" s="1"/>
      <c r="L90" s="1"/>
      <c r="M90" s="1"/>
    </row>
    <row r="91" spans="10:13">
      <c r="J91" s="1"/>
      <c r="K91" s="1"/>
      <c r="L91" s="1"/>
      <c r="M91" s="1"/>
    </row>
    <row r="92" spans="10:13">
      <c r="J92" s="1"/>
      <c r="K92" s="1"/>
      <c r="L92" s="1"/>
      <c r="M92" s="1"/>
    </row>
    <row r="93" spans="10:13">
      <c r="J93" s="1"/>
      <c r="K93" s="1"/>
      <c r="L93" s="1"/>
      <c r="M93" s="1"/>
    </row>
    <row r="94" spans="10:13">
      <c r="J94" s="1"/>
      <c r="K94" s="1"/>
      <c r="L94" s="1"/>
      <c r="M94" s="1"/>
    </row>
    <row r="95" spans="10:13">
      <c r="J95" s="1"/>
      <c r="K95" s="1"/>
      <c r="L95" s="1"/>
      <c r="M95" s="1"/>
    </row>
    <row r="96" spans="10:13">
      <c r="J96" s="1"/>
      <c r="K96" s="1"/>
      <c r="L96" s="1"/>
      <c r="M96" s="1"/>
    </row>
    <row r="97" spans="10:13">
      <c r="J97" s="1"/>
      <c r="K97" s="1"/>
      <c r="L97" s="1"/>
      <c r="M97" s="1"/>
    </row>
    <row r="98" spans="10:13">
      <c r="J98" s="1"/>
      <c r="K98" s="1"/>
      <c r="L98" s="1"/>
      <c r="M98" s="1"/>
    </row>
    <row r="99" spans="10:13">
      <c r="J99" s="1"/>
      <c r="K99" s="1"/>
      <c r="L99" s="1"/>
      <c r="M99" s="1"/>
    </row>
    <row r="100" spans="10:13">
      <c r="J100" s="1"/>
      <c r="K100" s="1"/>
      <c r="L100" s="1"/>
      <c r="M100" s="1"/>
    </row>
    <row r="101" spans="10:13">
      <c r="J101" s="1"/>
      <c r="K101" s="1"/>
      <c r="L101" s="1"/>
      <c r="M101" s="1"/>
    </row>
    <row r="102" spans="10:13">
      <c r="J102" s="1"/>
      <c r="K102" s="1"/>
      <c r="L102" s="1"/>
      <c r="M102" s="1"/>
    </row>
    <row r="103" spans="10:13">
      <c r="J103" s="1"/>
      <c r="K103" s="1"/>
      <c r="L103" s="1"/>
      <c r="M103" s="1"/>
    </row>
    <row r="104" spans="10:13">
      <c r="J104" s="1"/>
      <c r="K104" s="1"/>
      <c r="L104" s="1"/>
      <c r="M104" s="1"/>
    </row>
    <row r="105" spans="10:13">
      <c r="J105" s="1"/>
      <c r="K105" s="1"/>
      <c r="L105" s="1"/>
      <c r="M105" s="1"/>
    </row>
    <row r="106" spans="10:13">
      <c r="J106" s="1"/>
      <c r="K106" s="1"/>
      <c r="L106" s="1"/>
      <c r="M106" s="1"/>
    </row>
    <row r="107" spans="10:13">
      <c r="J107" s="1"/>
      <c r="K107" s="1"/>
      <c r="L107" s="1"/>
      <c r="M107" s="1"/>
    </row>
    <row r="108" spans="10:13">
      <c r="J108" s="1"/>
      <c r="K108" s="1"/>
      <c r="L108" s="1"/>
      <c r="M108" s="1"/>
    </row>
    <row r="109" spans="10:13">
      <c r="J109" s="1"/>
      <c r="K109" s="1"/>
      <c r="L109" s="1"/>
      <c r="M109" s="1"/>
    </row>
    <row r="110" spans="10:13">
      <c r="J110" s="1"/>
      <c r="K110" s="1"/>
      <c r="L110" s="1"/>
      <c r="M110" s="1"/>
    </row>
    <row r="111" spans="10:13">
      <c r="J111" s="1"/>
      <c r="K111" s="1"/>
      <c r="L111" s="1"/>
      <c r="M111" s="1"/>
    </row>
    <row r="112" spans="10:13">
      <c r="J112" s="1"/>
      <c r="K112" s="1"/>
      <c r="L112" s="1"/>
      <c r="M112" s="1"/>
    </row>
    <row r="113" spans="10:13">
      <c r="J113" s="1"/>
      <c r="K113" s="1"/>
      <c r="L113" s="1"/>
      <c r="M113" s="1"/>
    </row>
    <row r="114" spans="10:13">
      <c r="J114" s="1"/>
      <c r="K114" s="1"/>
      <c r="L114" s="1"/>
      <c r="M114" s="1"/>
    </row>
    <row r="115" spans="10:13">
      <c r="J115" s="1"/>
      <c r="K115" s="1"/>
      <c r="L115" s="1"/>
      <c r="M115" s="1"/>
    </row>
    <row r="116" spans="10:13">
      <c r="J116" s="1"/>
      <c r="K116" s="1"/>
      <c r="L116" s="1"/>
      <c r="M116" s="1"/>
    </row>
    <row r="117" spans="10:13">
      <c r="J117" s="1"/>
      <c r="K117" s="1"/>
      <c r="L117" s="1"/>
      <c r="M117" s="1"/>
    </row>
    <row r="118" spans="10:13">
      <c r="J118" s="1"/>
      <c r="K118" s="1"/>
      <c r="L118" s="1"/>
      <c r="M118" s="1"/>
    </row>
    <row r="119" spans="10:13">
      <c r="J119" s="1"/>
      <c r="K119" s="1"/>
      <c r="L119" s="1"/>
      <c r="M119" s="1"/>
    </row>
    <row r="120" spans="10:13">
      <c r="J120" s="1"/>
      <c r="K120" s="1"/>
      <c r="L120" s="1"/>
      <c r="M120" s="1"/>
    </row>
    <row r="121" spans="10:13">
      <c r="J121" s="1"/>
      <c r="K121" s="1"/>
      <c r="L121" s="1"/>
      <c r="M121" s="1"/>
    </row>
    <row r="122" spans="10:13">
      <c r="J122" s="1"/>
      <c r="K122" s="1"/>
      <c r="L122" s="1"/>
      <c r="M122" s="1"/>
    </row>
    <row r="123" spans="10:13">
      <c r="J123" s="1"/>
      <c r="K123" s="1"/>
      <c r="L123" s="1"/>
      <c r="M123" s="1"/>
    </row>
    <row r="124" spans="10:13">
      <c r="J124" s="1"/>
      <c r="K124" s="1"/>
      <c r="L124" s="1"/>
      <c r="M124" s="1"/>
    </row>
    <row r="125" spans="10:13">
      <c r="J125" s="1"/>
      <c r="K125" s="1"/>
      <c r="L125" s="1"/>
      <c r="M125" s="1"/>
    </row>
    <row r="126" spans="10:12">
      <c r="J126" s="1"/>
      <c r="K126" s="1"/>
      <c r="L126" s="1"/>
    </row>
    <row r="127" spans="10:12">
      <c r="J127" s="1"/>
      <c r="K127" s="1"/>
      <c r="L127" s="1"/>
    </row>
    <row r="128" spans="10:12">
      <c r="J128" s="1"/>
      <c r="K128" s="1"/>
      <c r="L128" s="1"/>
    </row>
    <row r="129" spans="10:12">
      <c r="J129" s="1"/>
      <c r="K129" s="1"/>
      <c r="L129" s="1"/>
    </row>
    <row r="130" spans="10:12">
      <c r="J130" s="1"/>
      <c r="K130" s="1"/>
      <c r="L130" s="1"/>
    </row>
    <row r="131" spans="10:12">
      <c r="J131" s="1"/>
      <c r="K131" s="1"/>
      <c r="L131" s="1"/>
    </row>
    <row r="132" spans="10:12">
      <c r="J132" s="1"/>
      <c r="K132" s="1"/>
      <c r="L132" s="1"/>
    </row>
    <row r="133" spans="10:12">
      <c r="J133" s="1"/>
      <c r="K133" s="1"/>
      <c r="L133" s="1"/>
    </row>
    <row r="134" spans="10:12">
      <c r="J134" s="1"/>
      <c r="K134" s="1"/>
      <c r="L134" s="1"/>
    </row>
    <row r="135" spans="10:12">
      <c r="J135" s="1"/>
      <c r="K135" s="1"/>
      <c r="L135" s="1"/>
    </row>
    <row r="136" spans="10:12">
      <c r="J136" s="1"/>
      <c r="K136" s="1"/>
      <c r="L136" s="1"/>
    </row>
    <row r="137" spans="10:12">
      <c r="J137" s="1"/>
      <c r="K137" s="1"/>
      <c r="L137" s="1"/>
    </row>
    <row r="138" spans="10:12">
      <c r="J138" s="1"/>
      <c r="K138" s="1"/>
      <c r="L138" s="1"/>
    </row>
    <row r="139" spans="10:12">
      <c r="J139" s="1"/>
      <c r="K139" s="1"/>
      <c r="L139" s="1"/>
    </row>
    <row r="140" spans="10:12">
      <c r="J140" s="1"/>
      <c r="K140" s="1"/>
      <c r="L140" s="1"/>
    </row>
    <row r="141" spans="10:12">
      <c r="J141" s="1"/>
      <c r="K141" s="1"/>
      <c r="L141" s="1"/>
    </row>
    <row r="142" spans="10:12">
      <c r="J142" s="1"/>
      <c r="K142" s="1"/>
      <c r="L142" s="1"/>
    </row>
    <row r="143" spans="10:12">
      <c r="J143" s="1"/>
      <c r="K143" s="1"/>
      <c r="L143" s="1"/>
    </row>
    <row r="144" spans="10:12">
      <c r="J144" s="1"/>
      <c r="K144" s="1"/>
      <c r="L144" s="1"/>
    </row>
    <row r="145" spans="10:12">
      <c r="J145" s="1"/>
      <c r="K145" s="1"/>
      <c r="L145" s="1"/>
    </row>
    <row r="146" spans="10:12">
      <c r="J146" s="1"/>
      <c r="K146" s="1"/>
      <c r="L146" s="1"/>
    </row>
    <row r="147" spans="10:12">
      <c r="J147" s="1"/>
      <c r="K147" s="1"/>
      <c r="L147" s="1"/>
    </row>
    <row r="148" spans="10:12">
      <c r="J148" s="1"/>
      <c r="K148" s="1"/>
      <c r="L148" s="1"/>
    </row>
    <row r="149" spans="10:12">
      <c r="J149" s="1"/>
      <c r="K149" s="1"/>
      <c r="L149" s="1"/>
    </row>
    <row r="150" spans="10:12">
      <c r="J150" s="1"/>
      <c r="K150" s="1"/>
      <c r="L150" s="1"/>
    </row>
    <row r="151" spans="10:12">
      <c r="J151" s="1"/>
      <c r="K151" s="1"/>
      <c r="L151" s="1"/>
    </row>
    <row r="152" spans="10:12">
      <c r="J152" s="1"/>
      <c r="K152" s="1"/>
      <c r="L152" s="1"/>
    </row>
    <row r="153" spans="10:12">
      <c r="J153" s="1"/>
      <c r="K153" s="1"/>
      <c r="L153" s="1"/>
    </row>
    <row r="154" spans="10:12">
      <c r="J154" s="1"/>
      <c r="K154" s="1"/>
      <c r="L154" s="1"/>
    </row>
    <row r="155" spans="10:12">
      <c r="J155" s="1"/>
      <c r="K155" s="1"/>
      <c r="L155" s="1"/>
    </row>
    <row r="156" spans="10:12">
      <c r="J156" s="1"/>
      <c r="K156" s="1"/>
      <c r="L156" s="1"/>
    </row>
    <row r="157" spans="10:12">
      <c r="J157" s="1"/>
      <c r="K157" s="1"/>
      <c r="L157" s="1"/>
    </row>
    <row r="158" spans="10:12">
      <c r="J158" s="1"/>
      <c r="K158" s="1"/>
      <c r="L158" s="1"/>
    </row>
    <row r="159" spans="10:12">
      <c r="J159" s="1"/>
      <c r="K159" s="1"/>
      <c r="L159" s="1"/>
    </row>
    <row r="160" spans="10:12">
      <c r="J160" s="1"/>
      <c r="K160" s="1"/>
      <c r="L160" s="1"/>
    </row>
    <row r="161" spans="10:12">
      <c r="J161" s="1"/>
      <c r="K161" s="1"/>
      <c r="L161" s="1"/>
    </row>
    <row r="162" spans="10:12">
      <c r="J162" s="1"/>
      <c r="K162" s="1"/>
      <c r="L162" s="1"/>
    </row>
    <row r="163" spans="10:12">
      <c r="J163" s="1"/>
      <c r="K163" s="1"/>
      <c r="L163" s="1"/>
    </row>
    <row r="164" spans="10:12">
      <c r="J164" s="1"/>
      <c r="K164" s="1"/>
      <c r="L164" s="1"/>
    </row>
    <row r="165" spans="10:12">
      <c r="J165" s="1"/>
      <c r="K165" s="1"/>
      <c r="L165" s="1"/>
    </row>
    <row r="166" spans="10:12">
      <c r="J166" s="1"/>
      <c r="K166" s="1"/>
      <c r="L166" s="1"/>
    </row>
    <row r="167" spans="10:12">
      <c r="J167" s="1"/>
      <c r="K167" s="1"/>
      <c r="L167" s="1"/>
    </row>
    <row r="168" spans="10:12">
      <c r="J168" s="1"/>
      <c r="K168" s="1"/>
      <c r="L168" s="1"/>
    </row>
    <row r="169" spans="10:12">
      <c r="J169" s="1"/>
      <c r="K169" s="1"/>
      <c r="L169" s="1"/>
    </row>
    <row r="170" spans="10:12">
      <c r="J170" s="1"/>
      <c r="K170" s="1"/>
      <c r="L170" s="1"/>
    </row>
    <row r="171" spans="10:12">
      <c r="J171" s="1"/>
      <c r="K171" s="1"/>
      <c r="L171" s="1"/>
    </row>
    <row r="172" spans="10:12">
      <c r="J172" s="1"/>
      <c r="K172" s="1"/>
      <c r="L172" s="1"/>
    </row>
    <row r="173" spans="10:12">
      <c r="J173" s="1"/>
      <c r="K173" s="1"/>
      <c r="L173" s="1"/>
    </row>
    <row r="174" spans="10:12">
      <c r="J174" s="1"/>
      <c r="K174" s="1"/>
      <c r="L174" s="1"/>
    </row>
    <row r="175" spans="10:12">
      <c r="J175" s="1"/>
      <c r="K175" s="1"/>
      <c r="L175" s="1"/>
    </row>
    <row r="176" spans="10:12">
      <c r="J176" s="1"/>
      <c r="K176" s="1"/>
      <c r="L176" s="1"/>
    </row>
    <row r="177" spans="10:12">
      <c r="J177" s="1"/>
      <c r="K177" s="1"/>
      <c r="L177" s="1"/>
    </row>
    <row r="178" spans="10:12">
      <c r="J178" s="1"/>
      <c r="K178" s="1"/>
      <c r="L178" s="1"/>
    </row>
    <row r="179" spans="10:12">
      <c r="J179" s="1"/>
      <c r="K179" s="1"/>
      <c r="L179" s="1"/>
    </row>
    <row r="180" spans="10:12">
      <c r="J180" s="1"/>
      <c r="K180" s="1"/>
      <c r="L180" s="1"/>
    </row>
    <row r="181" spans="10:12">
      <c r="J181" s="1"/>
      <c r="K181" s="1"/>
      <c r="L181" s="1"/>
    </row>
    <row r="182" spans="10:12">
      <c r="J182" s="1"/>
      <c r="K182" s="1"/>
      <c r="L182" s="1"/>
    </row>
    <row r="183" spans="10:12">
      <c r="J183" s="1"/>
      <c r="K183" s="1"/>
      <c r="L183" s="1"/>
    </row>
    <row r="184" spans="10:12">
      <c r="J184" s="1"/>
      <c r="K184" s="1"/>
      <c r="L184" s="1"/>
    </row>
    <row r="185" spans="10:11">
      <c r="J185" s="1"/>
      <c r="K185" s="1"/>
    </row>
    <row r="186" spans="10:11">
      <c r="J186" s="1"/>
      <c r="K186" s="1"/>
    </row>
    <row r="187" spans="10:11">
      <c r="J187" s="1"/>
      <c r="K187" s="1"/>
    </row>
    <row r="188" spans="10:11">
      <c r="J188" s="1"/>
      <c r="K188" s="1"/>
    </row>
    <row r="189" spans="10:11">
      <c r="J189" s="1"/>
      <c r="K189" s="1"/>
    </row>
    <row r="190" spans="10:11">
      <c r="J190" s="1"/>
      <c r="K190" s="1"/>
    </row>
    <row r="191" spans="10:11">
      <c r="J191" s="1"/>
      <c r="K191" s="1"/>
    </row>
    <row r="192" spans="10:11">
      <c r="J192" s="1"/>
      <c r="K192" s="1"/>
    </row>
    <row r="193" spans="10:11">
      <c r="J193" s="1"/>
      <c r="K193" s="1"/>
    </row>
    <row r="194" spans="10:11">
      <c r="J194" s="1"/>
      <c r="K194" s="1"/>
    </row>
    <row r="195" spans="10:11">
      <c r="J195" s="1"/>
      <c r="K195" s="1"/>
    </row>
    <row r="196" spans="10:11">
      <c r="J196" s="1"/>
      <c r="K196" s="1"/>
    </row>
    <row r="197" spans="10:11">
      <c r="J197" s="1"/>
      <c r="K197" s="1"/>
    </row>
    <row r="198" spans="10:11">
      <c r="J198" s="1"/>
      <c r="K198" s="1"/>
    </row>
    <row r="199" spans="10:11">
      <c r="J199" s="1"/>
      <c r="K199" s="1"/>
    </row>
    <row r="200" spans="10:11">
      <c r="J200" s="1"/>
      <c r="K200" s="1"/>
    </row>
    <row r="201" spans="10:11">
      <c r="J201" s="1"/>
      <c r="K201" s="1"/>
    </row>
    <row r="202" spans="10:11">
      <c r="J202" s="1"/>
      <c r="K202" s="1"/>
    </row>
    <row r="203" spans="10:11">
      <c r="J203" s="1"/>
      <c r="K203" s="1"/>
    </row>
    <row r="204" spans="10:11">
      <c r="J204" s="1"/>
      <c r="K204" s="1"/>
    </row>
    <row r="205" spans="10:11">
      <c r="J205" s="1"/>
      <c r="K205" s="1"/>
    </row>
    <row r="206" spans="10:11">
      <c r="J206" s="1"/>
      <c r="K206" s="1"/>
    </row>
    <row r="207" spans="10:11">
      <c r="J207" s="1"/>
      <c r="K207" s="1"/>
    </row>
    <row r="208" spans="10:11">
      <c r="J208" s="1"/>
      <c r="K208" s="1"/>
    </row>
    <row r="209" spans="10:11">
      <c r="J209" s="1"/>
      <c r="K209" s="1"/>
    </row>
    <row r="210" spans="10:11">
      <c r="J210" s="1"/>
      <c r="K210" s="1"/>
    </row>
    <row r="211" spans="10:11">
      <c r="J211" s="1"/>
      <c r="K211" s="1"/>
    </row>
    <row r="212" spans="10:11">
      <c r="J212" s="1"/>
      <c r="K212" s="1"/>
    </row>
    <row r="213" spans="10:11">
      <c r="J213" s="1"/>
      <c r="K213" s="1"/>
    </row>
    <row r="214" spans="10:11">
      <c r="J214" s="1"/>
      <c r="K214" s="1"/>
    </row>
    <row r="215" spans="10:11">
      <c r="J215" s="1"/>
      <c r="K215" s="1"/>
    </row>
    <row r="216" spans="10:11">
      <c r="J216" s="1"/>
      <c r="K216" s="1"/>
    </row>
    <row r="217" spans="10:11">
      <c r="J217" s="1"/>
      <c r="K217" s="1"/>
    </row>
    <row r="218" spans="10:11">
      <c r="J218" s="1"/>
      <c r="K218" s="1"/>
    </row>
    <row r="219" spans="10:11">
      <c r="J219" s="1"/>
      <c r="K219" s="1"/>
    </row>
    <row r="220" spans="10:11">
      <c r="J220" s="1"/>
      <c r="K220" s="1"/>
    </row>
    <row r="221" spans="10:11">
      <c r="J221" s="1"/>
      <c r="K221" s="1"/>
    </row>
    <row r="222" spans="10:11">
      <c r="J222" s="1"/>
      <c r="K222" s="1"/>
    </row>
    <row r="223" spans="10:11">
      <c r="J223" s="1"/>
      <c r="K223" s="1"/>
    </row>
    <row r="224" spans="10:11">
      <c r="J224" s="1"/>
      <c r="K224" s="1"/>
    </row>
    <row r="225" spans="10:11">
      <c r="J225" s="1"/>
      <c r="K225" s="1"/>
    </row>
    <row r="226" spans="10:11">
      <c r="J226" s="1"/>
      <c r="K226" s="1"/>
    </row>
    <row r="227" spans="10:11">
      <c r="J227" s="1"/>
      <c r="K227" s="1"/>
    </row>
    <row r="228" spans="10:11">
      <c r="J228" s="1"/>
      <c r="K228" s="1"/>
    </row>
    <row r="229" spans="10:11">
      <c r="J229" s="1"/>
      <c r="K229" s="1"/>
    </row>
    <row r="230" spans="10:11">
      <c r="J230" s="1"/>
      <c r="K230" s="1"/>
    </row>
    <row r="231" spans="10:11">
      <c r="J231" s="1"/>
      <c r="K231" s="1"/>
    </row>
    <row r="232" spans="10:11">
      <c r="J232" s="1"/>
      <c r="K232" s="1"/>
    </row>
    <row r="233" spans="10:11">
      <c r="J233" s="1"/>
      <c r="K233" s="1"/>
    </row>
    <row r="234" spans="10:11">
      <c r="J234" s="1"/>
      <c r="K234" s="1"/>
    </row>
    <row r="235" spans="10:11">
      <c r="J235" s="1"/>
      <c r="K235" s="1"/>
    </row>
    <row r="236" spans="10:11">
      <c r="J236" s="1"/>
      <c r="K236" s="1"/>
    </row>
    <row r="237" spans="10:11">
      <c r="J237" s="1"/>
      <c r="K237" s="1"/>
    </row>
    <row r="238" spans="10:11">
      <c r="J238" s="1"/>
      <c r="K238" s="1"/>
    </row>
    <row r="239" spans="10:11">
      <c r="J239" s="1"/>
      <c r="K239" s="1"/>
    </row>
    <row r="240" spans="10:11">
      <c r="J240" s="1"/>
      <c r="K240" s="1"/>
    </row>
    <row r="241" spans="10:11">
      <c r="J241" s="1"/>
      <c r="K241" s="1"/>
    </row>
    <row r="242" spans="10:11">
      <c r="J242" s="1"/>
      <c r="K242" s="1"/>
    </row>
    <row r="243" spans="10:11">
      <c r="J243" s="1"/>
      <c r="K243" s="1"/>
    </row>
  </sheetData>
  <mergeCells count="6">
    <mergeCell ref="B8:B11"/>
    <mergeCell ref="B13:B17"/>
    <mergeCell ref="F8:F11"/>
    <mergeCell ref="F13:F17"/>
    <mergeCell ref="G8:G11"/>
    <mergeCell ref="G13:G17"/>
  </mergeCells>
  <printOptions horizontalCentered="1" verticalCentered="1"/>
  <pageMargins left="0.25" right="0.25" top="0.25" bottom="0.25" header="0.3" footer="0.3"/>
  <pageSetup paperSize="1" fitToWidth="0" fitToHeight="0" orientation="portrait" horizontalDpi="200" verticalDpi="200"/>
  <headerFooter/>
  <colBreaks count="1" manualBreakCount="1">
    <brk id="8" max="1048575" man="1"/>
  </colBreaks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  <pageSetUpPr fitToPage="1"/>
  </sheetPr>
  <dimension ref="B1:H351"/>
  <sheetViews>
    <sheetView showGridLines="0" zoomScale="90" zoomScaleNormal="90" workbookViewId="0">
      <pane ySplit="2" topLeftCell="A3" activePane="bottomLeft" state="frozen"/>
      <selection/>
      <selection pane="bottomLeft" activeCell="E35" sqref="E35"/>
    </sheetView>
  </sheetViews>
  <sheetFormatPr defaultColWidth="9" defaultRowHeight="16.5" outlineLevelCol="7"/>
  <cols>
    <col min="1" max="1" width="1.87619047619048" style="1" customWidth="1"/>
    <col min="2" max="2" width="26.752380952381" style="1" customWidth="1"/>
    <col min="3" max="3" width="21.6285714285714" style="1" customWidth="1"/>
    <col min="4" max="4" width="16.247619047619" style="1" customWidth="1"/>
    <col min="5" max="6" width="13.247619047619" style="1" customWidth="1"/>
    <col min="7" max="7" width="22.5047619047619" style="1" customWidth="1"/>
    <col min="8" max="16384" width="9" style="1"/>
  </cols>
  <sheetData>
    <row r="1" ht="46.5" customHeight="1" spans="2:7">
      <c r="B1" s="5" t="s">
        <v>35</v>
      </c>
      <c r="C1" s="6"/>
      <c r="D1" s="6"/>
      <c r="E1" s="6"/>
      <c r="F1" s="6"/>
      <c r="G1" s="6"/>
    </row>
    <row r="2" ht="25.5" customHeight="1" spans="2:7">
      <c r="B2" s="7" t="s">
        <v>36</v>
      </c>
      <c r="C2" s="7" t="s">
        <v>15</v>
      </c>
      <c r="D2" s="7" t="s">
        <v>37</v>
      </c>
      <c r="E2" s="7" t="s">
        <v>38</v>
      </c>
      <c r="F2" s="7" t="s">
        <v>7</v>
      </c>
      <c r="G2" s="7" t="s">
        <v>39</v>
      </c>
    </row>
    <row r="3" customHeight="1" spans="2:7">
      <c r="B3" s="7" t="s">
        <v>40</v>
      </c>
      <c r="C3" s="7" t="s">
        <v>20</v>
      </c>
      <c r="D3" s="8">
        <v>400</v>
      </c>
      <c r="E3" s="8">
        <v>400</v>
      </c>
      <c r="F3" s="8">
        <f>BudgetDetails[[#This Row],[预计成本]]-BudgetDetails[[#This Row],[实际成本]]</f>
        <v>0</v>
      </c>
      <c r="G3" s="9">
        <f>BudgetDetails[[#This Row],[实际成本]]</f>
        <v>400</v>
      </c>
    </row>
    <row r="4" customHeight="1" spans="2:7">
      <c r="B4" s="7" t="s">
        <v>41</v>
      </c>
      <c r="C4" s="7" t="s">
        <v>20</v>
      </c>
      <c r="D4" s="10"/>
      <c r="E4" s="10"/>
      <c r="F4" s="8">
        <f>BudgetDetails[[#This Row],[预计成本]]-BudgetDetails[[#This Row],[实际成本]]</f>
        <v>0</v>
      </c>
      <c r="G4" s="9">
        <f>BudgetDetails[[#This Row],[实际成本]]</f>
        <v>0</v>
      </c>
    </row>
    <row r="5" customHeight="1" spans="2:7">
      <c r="B5" s="7" t="s">
        <v>42</v>
      </c>
      <c r="C5" s="7" t="s">
        <v>20</v>
      </c>
      <c r="D5" s="8"/>
      <c r="E5" s="8"/>
      <c r="F5" s="8">
        <f>BudgetDetails[[#This Row],[预计成本]]-BudgetDetails[[#This Row],[实际成本]]</f>
        <v>0</v>
      </c>
      <c r="G5" s="9">
        <f>BudgetDetails[[#This Row],[实际成本]]</f>
        <v>0</v>
      </c>
    </row>
    <row r="6" customHeight="1" spans="2:7">
      <c r="B6" s="7" t="s">
        <v>43</v>
      </c>
      <c r="C6" s="7" t="s">
        <v>20</v>
      </c>
      <c r="D6" s="8">
        <v>1000</v>
      </c>
      <c r="E6" s="8">
        <v>1000</v>
      </c>
      <c r="F6" s="8">
        <f>BudgetDetails[[#This Row],[预计成本]]-BudgetDetails[[#This Row],[实际成本]]</f>
        <v>0</v>
      </c>
      <c r="G6" s="9">
        <f>BudgetDetails[[#This Row],[实际成本]]</f>
        <v>1000</v>
      </c>
    </row>
    <row r="7" customHeight="1" spans="2:7">
      <c r="B7" s="7" t="s">
        <v>44</v>
      </c>
      <c r="C7" s="7" t="s">
        <v>22</v>
      </c>
      <c r="D7" s="8">
        <v>500</v>
      </c>
      <c r="E7" s="8">
        <v>400</v>
      </c>
      <c r="F7" s="8">
        <f>BudgetDetails[[#This Row],[预计成本]]-BudgetDetails[[#This Row],[实际成本]]</f>
        <v>100</v>
      </c>
      <c r="G7" s="9">
        <f>BudgetDetails[[#This Row],[实际成本]]</f>
        <v>400</v>
      </c>
    </row>
    <row r="8" customHeight="1" spans="2:7">
      <c r="B8" s="7" t="s">
        <v>45</v>
      </c>
      <c r="C8" s="7" t="s">
        <v>22</v>
      </c>
      <c r="D8" s="8">
        <v>2000</v>
      </c>
      <c r="E8" s="8">
        <v>1500</v>
      </c>
      <c r="F8" s="8">
        <f>BudgetDetails[[#This Row],[预计成本]]-BudgetDetails[[#This Row],[实际成本]]</f>
        <v>500</v>
      </c>
      <c r="G8" s="9">
        <f>BudgetDetails[[#This Row],[实际成本]]</f>
        <v>1500</v>
      </c>
    </row>
    <row r="9" customHeight="1" spans="2:7">
      <c r="B9" s="7" t="s">
        <v>46</v>
      </c>
      <c r="C9" s="7" t="s">
        <v>22</v>
      </c>
      <c r="D9" s="8">
        <v>500</v>
      </c>
      <c r="E9" s="8">
        <v>280</v>
      </c>
      <c r="F9" s="8">
        <f>BudgetDetails[[#This Row],[预计成本]]-BudgetDetails[[#This Row],[实际成本]]</f>
        <v>220</v>
      </c>
      <c r="G9" s="9">
        <f>BudgetDetails[[#This Row],[实际成本]]</f>
        <v>280</v>
      </c>
    </row>
    <row r="10" customHeight="1" spans="2:7">
      <c r="B10" s="7" t="s">
        <v>47</v>
      </c>
      <c r="C10" s="7" t="s">
        <v>22</v>
      </c>
      <c r="D10" s="8">
        <v>500</v>
      </c>
      <c r="E10" s="8">
        <v>300</v>
      </c>
      <c r="F10" s="8">
        <f>BudgetDetails[[#This Row],[预计成本]]-BudgetDetails[[#This Row],[实际成本]]</f>
        <v>200</v>
      </c>
      <c r="G10" s="9">
        <f>BudgetDetails[[#This Row],[实际成本]]</f>
        <v>300</v>
      </c>
    </row>
    <row r="11" customHeight="1" spans="2:7">
      <c r="B11" s="7" t="s">
        <v>48</v>
      </c>
      <c r="C11" s="7" t="s">
        <v>22</v>
      </c>
      <c r="D11" s="8">
        <v>0</v>
      </c>
      <c r="E11" s="8">
        <v>400</v>
      </c>
      <c r="F11" s="8">
        <f>BudgetDetails[[#This Row],[预计成本]]-BudgetDetails[[#This Row],[实际成本]]</f>
        <v>-400</v>
      </c>
      <c r="G11" s="9">
        <f>BudgetDetails[[#This Row],[实际成本]]</f>
        <v>400</v>
      </c>
    </row>
    <row r="12" customHeight="1" spans="2:7">
      <c r="B12" s="7" t="s">
        <v>49</v>
      </c>
      <c r="C12" s="7" t="s">
        <v>22</v>
      </c>
      <c r="D12" s="8">
        <v>200</v>
      </c>
      <c r="E12" s="8">
        <v>500</v>
      </c>
      <c r="F12" s="8">
        <f>BudgetDetails[[#This Row],[预计成本]]-BudgetDetails[[#This Row],[实际成本]]</f>
        <v>-300</v>
      </c>
      <c r="G12" s="9">
        <f>BudgetDetails[[#This Row],[实际成本]]</f>
        <v>500</v>
      </c>
    </row>
    <row r="13" customHeight="1" spans="2:7">
      <c r="B13" s="7" t="s">
        <v>50</v>
      </c>
      <c r="C13" s="7" t="s">
        <v>22</v>
      </c>
      <c r="D13" s="8">
        <v>300</v>
      </c>
      <c r="E13" s="8">
        <v>200</v>
      </c>
      <c r="F13" s="8">
        <f>BudgetDetails[[#This Row],[预计成本]]-BudgetDetails[[#This Row],[实际成本]]</f>
        <v>100</v>
      </c>
      <c r="G13" s="9">
        <f>BudgetDetails[[#This Row],[实际成本]]</f>
        <v>200</v>
      </c>
    </row>
    <row r="14" customHeight="1" spans="2:7">
      <c r="B14" s="7" t="s">
        <v>51</v>
      </c>
      <c r="C14" s="7" t="s">
        <v>24</v>
      </c>
      <c r="D14" s="8">
        <v>10000</v>
      </c>
      <c r="E14" s="8">
        <v>12000</v>
      </c>
      <c r="F14" s="8">
        <f>BudgetDetails[[#This Row],[预计成本]]-BudgetDetails[[#This Row],[实际成本]]</f>
        <v>-2000</v>
      </c>
      <c r="G14" s="9">
        <f>BudgetDetails[[#This Row],[实际成本]]</f>
        <v>12000</v>
      </c>
    </row>
    <row r="15" customHeight="1" spans="2:7">
      <c r="B15" s="7" t="s">
        <v>52</v>
      </c>
      <c r="C15" s="7" t="s">
        <v>24</v>
      </c>
      <c r="D15" s="8">
        <v>1000</v>
      </c>
      <c r="E15" s="8">
        <v>1200</v>
      </c>
      <c r="F15" s="8">
        <f>BudgetDetails[[#This Row],[预计成本]]-BudgetDetails[[#This Row],[实际成本]]</f>
        <v>-200</v>
      </c>
      <c r="G15" s="9">
        <f>BudgetDetails[[#This Row],[实际成本]]</f>
        <v>1200</v>
      </c>
    </row>
    <row r="16" customHeight="1" spans="2:7">
      <c r="B16" s="7" t="s">
        <v>53</v>
      </c>
      <c r="C16" s="7" t="s">
        <v>25</v>
      </c>
      <c r="D16" s="8">
        <v>750</v>
      </c>
      <c r="E16" s="8">
        <v>1000</v>
      </c>
      <c r="F16" s="8">
        <f>BudgetDetails[[#This Row],[预计成本]]-BudgetDetails[[#This Row],[实际成本]]</f>
        <v>-250</v>
      </c>
      <c r="G16" s="9">
        <f>BudgetDetails[[#This Row],[实际成本]]</f>
        <v>1000</v>
      </c>
    </row>
    <row r="17" customHeight="1" spans="2:7">
      <c r="B17" s="7" t="s">
        <v>54</v>
      </c>
      <c r="C17" s="7" t="s">
        <v>25</v>
      </c>
      <c r="D17" s="8">
        <v>250</v>
      </c>
      <c r="E17" s="8">
        <v>250</v>
      </c>
      <c r="F17" s="8">
        <f>BudgetDetails[[#This Row],[预计成本]]-BudgetDetails[[#This Row],[实际成本]]</f>
        <v>0</v>
      </c>
      <c r="G17" s="9">
        <f>BudgetDetails[[#This Row],[实际成本]]</f>
        <v>250</v>
      </c>
    </row>
    <row r="18" customHeight="1" spans="2:7">
      <c r="B18" s="7" t="s">
        <v>55</v>
      </c>
      <c r="C18" s="7" t="s">
        <v>25</v>
      </c>
      <c r="D18" s="8"/>
      <c r="E18" s="8"/>
      <c r="F18" s="8">
        <f>BudgetDetails[[#This Row],[预计成本]]-BudgetDetails[[#This Row],[实际成本]]</f>
        <v>0</v>
      </c>
      <c r="G18" s="9">
        <f>BudgetDetails[[#This Row],[实际成本]]</f>
        <v>0</v>
      </c>
    </row>
    <row r="19" customHeight="1" spans="2:7">
      <c r="B19" s="7" t="s">
        <v>56</v>
      </c>
      <c r="C19" s="7" t="s">
        <v>25</v>
      </c>
      <c r="D19" s="8"/>
      <c r="E19" s="8"/>
      <c r="F19" s="8">
        <f>BudgetDetails[[#This Row],[预计成本]]-BudgetDetails[[#This Row],[实际成本]]</f>
        <v>0</v>
      </c>
      <c r="G19" s="9">
        <f>BudgetDetails[[#This Row],[实际成本]]</f>
        <v>0</v>
      </c>
    </row>
    <row r="20" customHeight="1" spans="2:7">
      <c r="B20" s="7" t="s">
        <v>57</v>
      </c>
      <c r="C20" s="7" t="s">
        <v>26</v>
      </c>
      <c r="D20" s="8">
        <v>1000</v>
      </c>
      <c r="E20" s="8">
        <v>1000</v>
      </c>
      <c r="F20" s="8">
        <f>BudgetDetails[[#This Row],[预计成本]]-BudgetDetails[[#This Row],[实际成本]]</f>
        <v>0</v>
      </c>
      <c r="G20" s="9">
        <f>BudgetDetails[[#This Row],[实际成本]]</f>
        <v>1000</v>
      </c>
    </row>
    <row r="21" customHeight="1" spans="2:7">
      <c r="B21" s="7" t="s">
        <v>58</v>
      </c>
      <c r="C21" s="7" t="s">
        <v>26</v>
      </c>
      <c r="D21" s="8">
        <v>450</v>
      </c>
      <c r="E21" s="8">
        <v>500</v>
      </c>
      <c r="F21" s="8">
        <f>BudgetDetails[[#This Row],[预计成本]]-BudgetDetails[[#This Row],[实际成本]]</f>
        <v>-50</v>
      </c>
      <c r="G21" s="9">
        <f>BudgetDetails[[#This Row],[实际成本]]</f>
        <v>500</v>
      </c>
    </row>
    <row r="22" customHeight="1" spans="2:7">
      <c r="B22" s="7" t="s">
        <v>59</v>
      </c>
      <c r="C22" s="7" t="s">
        <v>26</v>
      </c>
      <c r="D22" s="8">
        <v>3000</v>
      </c>
      <c r="E22" s="8">
        <v>4000</v>
      </c>
      <c r="F22" s="8">
        <f>BudgetDetails[[#This Row],[预计成本]]-BudgetDetails[[#This Row],[实际成本]]</f>
        <v>-1000</v>
      </c>
      <c r="G22" s="9">
        <f>BudgetDetails[[#This Row],[实际成本]]</f>
        <v>4000</v>
      </c>
    </row>
    <row r="23" customHeight="1" spans="2:7">
      <c r="B23" s="7" t="s">
        <v>60</v>
      </c>
      <c r="C23" s="7" t="s">
        <v>26</v>
      </c>
      <c r="D23" s="8">
        <v>2000</v>
      </c>
      <c r="E23" s="8"/>
      <c r="F23" s="8">
        <f>BudgetDetails[[#This Row],[预计成本]]-BudgetDetails[[#This Row],[实际成本]]</f>
        <v>2000</v>
      </c>
      <c r="G23" s="9">
        <f>BudgetDetails[[#This Row],[实际成本]]</f>
        <v>0</v>
      </c>
    </row>
    <row r="24" customHeight="1" spans="2:7">
      <c r="B24" s="7" t="s">
        <v>61</v>
      </c>
      <c r="C24" s="7" t="s">
        <v>26</v>
      </c>
      <c r="D24" s="8">
        <v>2000</v>
      </c>
      <c r="E24" s="8">
        <v>1500</v>
      </c>
      <c r="F24" s="8">
        <f>BudgetDetails[[#This Row],[预计成本]]-BudgetDetails[[#This Row],[实际成本]]</f>
        <v>500</v>
      </c>
      <c r="G24" s="9">
        <f>BudgetDetails[[#This Row],[实际成本]]</f>
        <v>1500</v>
      </c>
    </row>
    <row r="25" customHeight="1" spans="2:7">
      <c r="B25" s="7" t="s">
        <v>62</v>
      </c>
      <c r="C25" s="7" t="s">
        <v>26</v>
      </c>
      <c r="D25" s="8">
        <v>17000</v>
      </c>
      <c r="E25" s="8">
        <v>17000</v>
      </c>
      <c r="F25" s="8">
        <f>BudgetDetails[[#This Row],[预计成本]]-BudgetDetails[[#This Row],[实际成本]]</f>
        <v>0</v>
      </c>
      <c r="G25" s="9">
        <f>BudgetDetails[[#This Row],[实际成本]]</f>
        <v>17000</v>
      </c>
    </row>
    <row r="26" customHeight="1" spans="2:7">
      <c r="B26" s="7" t="s">
        <v>63</v>
      </c>
      <c r="C26" s="7" t="s">
        <v>26</v>
      </c>
      <c r="D26" s="8"/>
      <c r="E26" s="8"/>
      <c r="F26" s="8">
        <f>BudgetDetails[[#This Row],[预计成本]]-BudgetDetails[[#This Row],[实际成本]]</f>
        <v>0</v>
      </c>
      <c r="G26" s="9">
        <f>BudgetDetails[[#This Row],[实际成本]]</f>
        <v>0</v>
      </c>
    </row>
    <row r="27" customHeight="1" spans="2:7">
      <c r="B27" s="7" t="s">
        <v>64</v>
      </c>
      <c r="C27" s="7" t="s">
        <v>26</v>
      </c>
      <c r="D27" s="8">
        <v>1000</v>
      </c>
      <c r="E27" s="8">
        <v>1000</v>
      </c>
      <c r="F27" s="8">
        <f>BudgetDetails[[#This Row],[预计成本]]-BudgetDetails[[#This Row],[实际成本]]</f>
        <v>0</v>
      </c>
      <c r="G27" s="9">
        <f>BudgetDetails[[#This Row],[实际成本]]</f>
        <v>1000</v>
      </c>
    </row>
    <row r="28" customHeight="1" spans="2:7">
      <c r="B28" s="7" t="s">
        <v>65</v>
      </c>
      <c r="C28" s="7" t="s">
        <v>26</v>
      </c>
      <c r="D28" s="8">
        <v>600</v>
      </c>
      <c r="E28" s="8">
        <v>600</v>
      </c>
      <c r="F28" s="8">
        <f>BudgetDetails[[#This Row],[预计成本]]-BudgetDetails[[#This Row],[实际成本]]</f>
        <v>0</v>
      </c>
      <c r="G28" s="9">
        <f>BudgetDetails[[#This Row],[实际成本]]</f>
        <v>600</v>
      </c>
    </row>
    <row r="29" customHeight="1" spans="2:7">
      <c r="B29" s="7" t="s">
        <v>66</v>
      </c>
      <c r="C29" s="7" t="s">
        <v>26</v>
      </c>
      <c r="D29" s="8">
        <v>350</v>
      </c>
      <c r="E29" s="8">
        <v>390</v>
      </c>
      <c r="F29" s="8">
        <f>BudgetDetails[[#This Row],[预计成本]]-BudgetDetails[[#This Row],[实际成本]]</f>
        <v>-40</v>
      </c>
      <c r="G29" s="9">
        <f>BudgetDetails[[#This Row],[实际成本]]</f>
        <v>390</v>
      </c>
    </row>
    <row r="30" customHeight="1" spans="2:7">
      <c r="B30" s="7" t="s">
        <v>67</v>
      </c>
      <c r="C30" s="7" t="s">
        <v>26</v>
      </c>
      <c r="D30" s="8">
        <v>400</v>
      </c>
      <c r="E30" s="8">
        <v>550</v>
      </c>
      <c r="F30" s="8">
        <f>BudgetDetails[[#This Row],[预计成本]]-BudgetDetails[[#This Row],[实际成本]]</f>
        <v>-150</v>
      </c>
      <c r="G30" s="9">
        <f>BudgetDetails[[#This Row],[实际成本]]</f>
        <v>550</v>
      </c>
    </row>
    <row r="31" customHeight="1" spans="2:7">
      <c r="B31" s="7" t="s">
        <v>68</v>
      </c>
      <c r="C31" s="7" t="s">
        <v>26</v>
      </c>
      <c r="D31" s="8">
        <v>250</v>
      </c>
      <c r="E31" s="8">
        <v>220</v>
      </c>
      <c r="F31" s="8">
        <f>BudgetDetails[[#This Row],[预计成本]]-BudgetDetails[[#This Row],[实际成本]]</f>
        <v>30</v>
      </c>
      <c r="G31" s="9">
        <f>BudgetDetails[[#This Row],[实际成本]]</f>
        <v>220</v>
      </c>
    </row>
    <row r="32" customHeight="1" spans="2:7">
      <c r="B32" s="7" t="s">
        <v>69</v>
      </c>
      <c r="C32" s="7" t="s">
        <v>26</v>
      </c>
      <c r="D32" s="8">
        <v>250</v>
      </c>
      <c r="E32" s="8">
        <v>260</v>
      </c>
      <c r="F32" s="8">
        <f>BudgetDetails[[#This Row],[预计成本]]-BudgetDetails[[#This Row],[实际成本]]</f>
        <v>-10</v>
      </c>
      <c r="G32" s="9">
        <f>BudgetDetails[[#This Row],[实际成本]]</f>
        <v>260</v>
      </c>
    </row>
    <row r="33" customHeight="1" spans="2:7">
      <c r="B33" s="7" t="s">
        <v>70</v>
      </c>
      <c r="C33" s="7" t="s">
        <v>27</v>
      </c>
      <c r="D33" s="8">
        <v>4000</v>
      </c>
      <c r="E33" s="8">
        <v>4000</v>
      </c>
      <c r="F33" s="8">
        <f>BudgetDetails[[#This Row],[预计成本]]-BudgetDetails[[#This Row],[实际成本]]</f>
        <v>0</v>
      </c>
      <c r="G33" s="9">
        <f>BudgetDetails[[#This Row],[实际成本]]</f>
        <v>4000</v>
      </c>
    </row>
    <row r="34" customHeight="1" spans="2:7">
      <c r="B34" s="7" t="s">
        <v>71</v>
      </c>
      <c r="C34" s="7" t="s">
        <v>27</v>
      </c>
      <c r="D34" s="8">
        <v>4000</v>
      </c>
      <c r="E34" s="8">
        <v>4000</v>
      </c>
      <c r="F34" s="8">
        <f>BudgetDetails[[#This Row],[预计成本]]-BudgetDetails[[#This Row],[实际成本]]</f>
        <v>0</v>
      </c>
      <c r="G34" s="9">
        <f>BudgetDetails[[#This Row],[实际成本]]</f>
        <v>4000</v>
      </c>
    </row>
    <row r="35" customHeight="1" spans="2:7">
      <c r="B35" s="7" t="s">
        <v>72</v>
      </c>
      <c r="C35" s="7" t="s">
        <v>27</v>
      </c>
      <c r="D35" s="8">
        <v>1000</v>
      </c>
      <c r="E35" s="8">
        <v>1000</v>
      </c>
      <c r="F35" s="8">
        <f>BudgetDetails[[#This Row],[预计成本]]-BudgetDetails[[#This Row],[实际成本]]</f>
        <v>0</v>
      </c>
      <c r="G35" s="9">
        <f>BudgetDetails[[#This Row],[实际成本]]</f>
        <v>1000</v>
      </c>
    </row>
    <row r="36" customHeight="1" spans="2:7">
      <c r="B36" s="7" t="s">
        <v>73</v>
      </c>
      <c r="C36" s="7" t="s">
        <v>28</v>
      </c>
      <c r="D36" s="8">
        <v>2000</v>
      </c>
      <c r="E36" s="8">
        <v>2000</v>
      </c>
      <c r="F36" s="8">
        <f>BudgetDetails[[#This Row],[预计成本]]-BudgetDetails[[#This Row],[实际成本]]</f>
        <v>0</v>
      </c>
      <c r="G36" s="9">
        <f>BudgetDetails[[#This Row],[实际成本]]</f>
        <v>2000</v>
      </c>
    </row>
    <row r="37" customHeight="1" spans="2:7">
      <c r="B37" s="7" t="s">
        <v>74</v>
      </c>
      <c r="C37" s="7" t="s">
        <v>28</v>
      </c>
      <c r="D37" s="8"/>
      <c r="E37" s="8"/>
      <c r="F37" s="8">
        <f>BudgetDetails[[#This Row],[预计成本]]-BudgetDetails[[#This Row],[实际成本]]</f>
        <v>0</v>
      </c>
      <c r="G37" s="9">
        <f>BudgetDetails[[#This Row],[实际成本]]</f>
        <v>0</v>
      </c>
    </row>
    <row r="38" customHeight="1" spans="2:7">
      <c r="B38" s="7" t="s">
        <v>75</v>
      </c>
      <c r="C38" s="7" t="s">
        <v>28</v>
      </c>
      <c r="D38" s="8"/>
      <c r="E38" s="8"/>
      <c r="F38" s="8">
        <f>BudgetDetails[[#This Row],[预计成本]]-BudgetDetails[[#This Row],[实际成本]]</f>
        <v>0</v>
      </c>
      <c r="G38" s="9">
        <f>BudgetDetails[[#This Row],[实际成本]]</f>
        <v>0</v>
      </c>
    </row>
    <row r="39" customHeight="1" spans="2:7">
      <c r="B39" s="7" t="s">
        <v>76</v>
      </c>
      <c r="C39" s="7" t="s">
        <v>28</v>
      </c>
      <c r="D39" s="8"/>
      <c r="E39" s="8"/>
      <c r="F39" s="8">
        <f>BudgetDetails[[#This Row],[预计成本]]-BudgetDetails[[#This Row],[实际成本]]</f>
        <v>0</v>
      </c>
      <c r="G39" s="9">
        <f>BudgetDetails[[#This Row],[实际成本]]</f>
        <v>0</v>
      </c>
    </row>
    <row r="40" customHeight="1" spans="2:7">
      <c r="B40" s="7" t="s">
        <v>77</v>
      </c>
      <c r="C40" s="7" t="s">
        <v>28</v>
      </c>
      <c r="D40" s="8"/>
      <c r="E40" s="8"/>
      <c r="F40" s="8">
        <f>BudgetDetails[[#This Row],[预计成本]]-BudgetDetails[[#This Row],[实际成本]]</f>
        <v>0</v>
      </c>
      <c r="G40" s="9">
        <f>BudgetDetails[[#This Row],[实际成本]]</f>
        <v>0</v>
      </c>
    </row>
    <row r="41" customHeight="1" spans="2:7">
      <c r="B41" s="7" t="s">
        <v>78</v>
      </c>
      <c r="C41" s="7" t="s">
        <v>29</v>
      </c>
      <c r="D41" s="8">
        <v>1500</v>
      </c>
      <c r="E41" s="8">
        <v>1400</v>
      </c>
      <c r="F41" s="8">
        <f>BudgetDetails[[#This Row],[预计成本]]-BudgetDetails[[#This Row],[实际成本]]</f>
        <v>100</v>
      </c>
      <c r="G41" s="9">
        <f>BudgetDetails[[#This Row],[实际成本]]</f>
        <v>1400</v>
      </c>
    </row>
    <row r="42" customHeight="1" spans="2:7">
      <c r="B42" s="7" t="s">
        <v>79</v>
      </c>
      <c r="C42" s="7" t="s">
        <v>29</v>
      </c>
      <c r="D42" s="8"/>
      <c r="E42" s="8"/>
      <c r="F42" s="8">
        <f>BudgetDetails[[#This Row],[预计成本]]-BudgetDetails[[#This Row],[实际成本]]</f>
        <v>0</v>
      </c>
      <c r="G42" s="9">
        <f>BudgetDetails[[#This Row],[实际成本]]</f>
        <v>0</v>
      </c>
    </row>
    <row r="43" customHeight="1" spans="2:7">
      <c r="B43" s="7" t="s">
        <v>80</v>
      </c>
      <c r="C43" s="7" t="s">
        <v>29</v>
      </c>
      <c r="D43" s="8"/>
      <c r="E43" s="8"/>
      <c r="F43" s="8">
        <f>BudgetDetails[[#This Row],[预计成本]]-BudgetDetails[[#This Row],[实际成本]]</f>
        <v>0</v>
      </c>
      <c r="G43" s="9">
        <f>BudgetDetails[[#This Row],[实际成本]]</f>
        <v>0</v>
      </c>
    </row>
    <row r="44" customHeight="1" spans="2:7">
      <c r="B44" s="7" t="s">
        <v>81</v>
      </c>
      <c r="C44" s="7" t="s">
        <v>29</v>
      </c>
      <c r="D44" s="8"/>
      <c r="E44" s="8"/>
      <c r="F44" s="8">
        <f>BudgetDetails[[#This Row],[预计成本]]-BudgetDetails[[#This Row],[实际成本]]</f>
        <v>0</v>
      </c>
      <c r="G44" s="9">
        <f>BudgetDetails[[#This Row],[实际成本]]</f>
        <v>0</v>
      </c>
    </row>
    <row r="45" customHeight="1" spans="2:7">
      <c r="B45" s="7" t="s">
        <v>41</v>
      </c>
      <c r="C45" s="7" t="s">
        <v>29</v>
      </c>
      <c r="D45" s="8"/>
      <c r="E45" s="8"/>
      <c r="F45" s="8">
        <f>BudgetDetails[[#This Row],[预计成本]]-BudgetDetails[[#This Row],[实际成本]]</f>
        <v>0</v>
      </c>
      <c r="G45" s="9">
        <f>BudgetDetails[[#This Row],[实际成本]]</f>
        <v>0</v>
      </c>
    </row>
    <row r="46" customHeight="1" spans="2:7">
      <c r="B46" s="7" t="s">
        <v>24</v>
      </c>
      <c r="C46" s="7" t="s">
        <v>30</v>
      </c>
      <c r="D46" s="8">
        <v>1500</v>
      </c>
      <c r="E46" s="8">
        <v>750</v>
      </c>
      <c r="F46" s="8">
        <f>BudgetDetails[[#This Row],[预计成本]]-BudgetDetails[[#This Row],[实际成本]]</f>
        <v>750</v>
      </c>
      <c r="G46" s="9">
        <f>BudgetDetails[[#This Row],[实际成本]]</f>
        <v>750</v>
      </c>
    </row>
    <row r="47" customHeight="1" spans="2:7">
      <c r="B47" s="7" t="s">
        <v>82</v>
      </c>
      <c r="C47" s="7" t="s">
        <v>30</v>
      </c>
      <c r="D47" s="8">
        <v>200</v>
      </c>
      <c r="E47" s="8">
        <v>250</v>
      </c>
      <c r="F47" s="8">
        <f>BudgetDetails[[#This Row],[预计成本]]-BudgetDetails[[#This Row],[实际成本]]</f>
        <v>-50</v>
      </c>
      <c r="G47" s="9">
        <f>BudgetDetails[[#This Row],[实际成本]]</f>
        <v>250</v>
      </c>
    </row>
    <row r="48" customHeight="1" spans="2:7">
      <c r="B48" s="7" t="s">
        <v>41</v>
      </c>
      <c r="C48" s="7" t="s">
        <v>30</v>
      </c>
      <c r="D48" s="8"/>
      <c r="E48" s="8"/>
      <c r="F48" s="8">
        <f>BudgetDetails[[#This Row],[预计成本]]-BudgetDetails[[#This Row],[实际成本]]</f>
        <v>0</v>
      </c>
      <c r="G48" s="9">
        <f>BudgetDetails[[#This Row],[实际成本]]</f>
        <v>0</v>
      </c>
    </row>
    <row r="49" customHeight="1" spans="2:7">
      <c r="B49" s="7" t="s">
        <v>83</v>
      </c>
      <c r="C49" s="7" t="s">
        <v>30</v>
      </c>
      <c r="D49" s="8"/>
      <c r="E49" s="8"/>
      <c r="F49" s="8">
        <f>BudgetDetails[[#This Row],[预计成本]]-BudgetDetails[[#This Row],[实际成本]]</f>
        <v>0</v>
      </c>
      <c r="G49" s="9">
        <f>BudgetDetails[[#This Row],[实际成本]]</f>
        <v>0</v>
      </c>
    </row>
    <row r="50" customHeight="1" spans="2:7">
      <c r="B50" s="7" t="s">
        <v>84</v>
      </c>
      <c r="C50" s="7" t="s">
        <v>31</v>
      </c>
      <c r="D50" s="8">
        <v>2000</v>
      </c>
      <c r="E50" s="8">
        <v>2000</v>
      </c>
      <c r="F50" s="8">
        <f>BudgetDetails[[#This Row],[预计成本]]-BudgetDetails[[#This Row],[实际成本]]</f>
        <v>0</v>
      </c>
      <c r="G50" s="9">
        <f>BudgetDetails[[#This Row],[实际成本]]</f>
        <v>2000</v>
      </c>
    </row>
    <row r="51" customHeight="1" spans="2:7">
      <c r="B51" s="7" t="s">
        <v>85</v>
      </c>
      <c r="C51" s="7" t="s">
        <v>31</v>
      </c>
      <c r="D51" s="8"/>
      <c r="E51" s="8"/>
      <c r="F51" s="8">
        <f>BudgetDetails[[#This Row],[预计成本]]-BudgetDetails[[#This Row],[实际成本]]</f>
        <v>0</v>
      </c>
      <c r="G51" s="9">
        <f>BudgetDetails[[#This Row],[实际成本]]</f>
        <v>0</v>
      </c>
    </row>
    <row r="52" customHeight="1" spans="2:7">
      <c r="B52" s="7" t="s">
        <v>86</v>
      </c>
      <c r="C52" s="7" t="s">
        <v>32</v>
      </c>
      <c r="D52" s="8">
        <v>3000</v>
      </c>
      <c r="E52" s="8">
        <v>3000</v>
      </c>
      <c r="F52" s="8">
        <f>BudgetDetails[[#This Row],[预计成本]]-BudgetDetails[[#This Row],[实际成本]]</f>
        <v>0</v>
      </c>
      <c r="G52" s="9">
        <f>BudgetDetails[[#This Row],[实际成本]]</f>
        <v>3000</v>
      </c>
    </row>
    <row r="53" customHeight="1" spans="2:7">
      <c r="B53" s="7" t="s">
        <v>87</v>
      </c>
      <c r="C53" s="7" t="s">
        <v>32</v>
      </c>
      <c r="D53" s="8"/>
      <c r="E53" s="8"/>
      <c r="F53" s="8">
        <f>BudgetDetails[[#This Row],[预计成本]]-BudgetDetails[[#This Row],[实际成本]]</f>
        <v>0</v>
      </c>
      <c r="G53" s="9">
        <f>BudgetDetails[[#This Row],[实际成本]]</f>
        <v>0</v>
      </c>
    </row>
    <row r="54" customHeight="1" spans="2:7">
      <c r="B54" s="7" t="s">
        <v>88</v>
      </c>
      <c r="C54" s="7" t="s">
        <v>32</v>
      </c>
      <c r="D54" s="8"/>
      <c r="E54" s="8"/>
      <c r="F54" s="8">
        <f>BudgetDetails[[#This Row],[预计成本]]-BudgetDetails[[#This Row],[实际成本]]</f>
        <v>0</v>
      </c>
      <c r="G54" s="9">
        <f>BudgetDetails[[#This Row],[实际成本]]</f>
        <v>0</v>
      </c>
    </row>
    <row r="55" customHeight="1" spans="2:7">
      <c r="B55" s="7" t="s">
        <v>89</v>
      </c>
      <c r="C55" s="7" t="s">
        <v>33</v>
      </c>
      <c r="D55" s="8">
        <v>1000</v>
      </c>
      <c r="E55" s="8">
        <v>1500</v>
      </c>
      <c r="F55" s="8">
        <f>BudgetDetails[[#This Row],[预计成本]]-BudgetDetails[[#This Row],[实际成本]]</f>
        <v>-500</v>
      </c>
      <c r="G55" s="9">
        <f>BudgetDetails[[#This Row],[实际成本]]</f>
        <v>1500</v>
      </c>
    </row>
    <row r="56" customHeight="1" spans="2:7">
      <c r="B56" s="7" t="s">
        <v>90</v>
      </c>
      <c r="C56" s="7" t="s">
        <v>33</v>
      </c>
      <c r="D56" s="8">
        <v>4500</v>
      </c>
      <c r="E56" s="8">
        <v>4000</v>
      </c>
      <c r="F56" s="8">
        <f>BudgetDetails[[#This Row],[预计成本]]-BudgetDetails[[#This Row],[实际成本]]</f>
        <v>500</v>
      </c>
      <c r="G56" s="9">
        <f>BudgetDetails[[#This Row],[实际成本]]</f>
        <v>4000</v>
      </c>
    </row>
    <row r="57" customHeight="1" spans="2:8">
      <c r="B57" s="7" t="s">
        <v>27</v>
      </c>
      <c r="C57" s="7" t="s">
        <v>33</v>
      </c>
      <c r="D57" s="8">
        <v>3000</v>
      </c>
      <c r="E57" s="8">
        <v>3000</v>
      </c>
      <c r="F57" s="8">
        <f>BudgetDetails[[#This Row],[预计成本]]-BudgetDetails[[#This Row],[实际成本]]</f>
        <v>0</v>
      </c>
      <c r="G57" s="9">
        <f>BudgetDetails[[#This Row],[实际成本]]</f>
        <v>3000</v>
      </c>
      <c r="H57" s="8"/>
    </row>
    <row r="58" customHeight="1" spans="2:7">
      <c r="B58" s="7" t="s">
        <v>91</v>
      </c>
      <c r="C58" s="7" t="s">
        <v>33</v>
      </c>
      <c r="D58" s="8">
        <v>250</v>
      </c>
      <c r="E58" s="8">
        <v>250</v>
      </c>
      <c r="F58" s="8">
        <f>BudgetDetails[[#This Row],[预计成本]]-BudgetDetails[[#This Row],[实际成本]]</f>
        <v>0</v>
      </c>
      <c r="G58" s="9">
        <f>BudgetDetails[[#This Row],[实际成本]]</f>
        <v>250</v>
      </c>
    </row>
    <row r="59" customHeight="1" spans="2:7">
      <c r="B59" s="7" t="s">
        <v>61</v>
      </c>
      <c r="C59" s="7" t="s">
        <v>33</v>
      </c>
      <c r="D59" s="8">
        <v>1000</v>
      </c>
      <c r="E59" s="8">
        <v>500</v>
      </c>
      <c r="F59" s="8">
        <f>BudgetDetails[[#This Row],[预计成本]]-BudgetDetails[[#This Row],[实际成本]]</f>
        <v>500</v>
      </c>
      <c r="G59" s="9">
        <f>BudgetDetails[[#This Row],[实际成本]]</f>
        <v>500</v>
      </c>
    </row>
    <row r="60" customHeight="1" spans="2:7">
      <c r="B60" s="7" t="s">
        <v>92</v>
      </c>
      <c r="C60" s="7" t="s">
        <v>33</v>
      </c>
      <c r="D60" s="8"/>
      <c r="E60" s="8"/>
      <c r="F60" s="8">
        <f>BudgetDetails[[#This Row],[预计成本]]-BudgetDetails[[#This Row],[实际成本]]</f>
        <v>0</v>
      </c>
      <c r="G60" s="9">
        <f>BudgetDetails[[#This Row],[实际成本]]</f>
        <v>0</v>
      </c>
    </row>
    <row r="61" customHeight="1" spans="2:7">
      <c r="B61" s="7" t="s">
        <v>93</v>
      </c>
      <c r="C61" s="7" t="s">
        <v>33</v>
      </c>
      <c r="D61" s="8">
        <v>4500</v>
      </c>
      <c r="E61" s="8">
        <v>4500</v>
      </c>
      <c r="F61" s="8">
        <f>BudgetDetails[[#This Row],[预计成本]]-BudgetDetails[[#This Row],[实际成本]]</f>
        <v>0</v>
      </c>
      <c r="G61" s="9">
        <f>BudgetDetails[[#This Row],[实际成本]]</f>
        <v>4500</v>
      </c>
    </row>
    <row r="62" customHeight="1" spans="2:7">
      <c r="B62" s="1" t="s">
        <v>34</v>
      </c>
      <c r="D62" s="11">
        <f>SUBTOTAL(109,BudgetDetails[预计成本])</f>
        <v>79150</v>
      </c>
      <c r="E62" s="11">
        <f>SUBTOTAL(109,BudgetDetails[实际成本])</f>
        <v>78600</v>
      </c>
      <c r="F62" s="11">
        <f>SUBTOTAL(109,BudgetDetails[差额])</f>
        <v>550</v>
      </c>
      <c r="G62" s="12"/>
    </row>
    <row r="63" customHeight="1"/>
    <row r="64" customHeight="1"/>
    <row r="65" customHeight="1"/>
    <row r="66" customHeight="1"/>
    <row r="67" customHeight="1"/>
    <row r="68" customHeight="1"/>
    <row r="69" customHeight="1"/>
    <row r="70" customHeight="1"/>
    <row r="71" customHeight="1"/>
    <row r="72" customHeight="1"/>
    <row r="73" customHeight="1"/>
    <row r="74" customHeight="1"/>
    <row r="75" customHeight="1"/>
    <row r="76" customHeight="1"/>
    <row r="77" customHeight="1"/>
    <row r="78" customHeight="1"/>
    <row r="79" customHeight="1"/>
    <row r="80" customHeight="1"/>
    <row r="81" customHeight="1"/>
    <row r="82" customHeight="1"/>
    <row r="83" customHeight="1"/>
    <row r="84" customHeight="1"/>
    <row r="85" customHeight="1"/>
    <row r="86" customHeight="1"/>
    <row r="87" customHeight="1"/>
    <row r="88" customHeight="1"/>
    <row r="89" customHeight="1"/>
    <row r="90" customHeight="1"/>
    <row r="91" customHeight="1"/>
    <row r="92" customHeight="1"/>
    <row r="93" customHeight="1"/>
    <row r="94" customHeight="1"/>
    <row r="95" customHeight="1"/>
    <row r="96" customHeight="1"/>
    <row r="97" customHeight="1"/>
    <row r="98" customHeight="1"/>
    <row r="99" customHeight="1"/>
    <row r="100" customHeight="1"/>
    <row r="101" customHeight="1"/>
    <row r="102" customHeight="1"/>
    <row r="103" customHeight="1"/>
    <row r="104" customHeight="1"/>
    <row r="105" customHeight="1"/>
    <row r="106" customHeight="1"/>
    <row r="107" customHeight="1"/>
    <row r="108" customHeight="1"/>
    <row r="109" customHeight="1"/>
    <row r="110" customHeight="1"/>
    <row r="111" customHeight="1"/>
    <row r="112" customHeight="1"/>
    <row r="113" customHeight="1"/>
    <row r="114" customHeight="1"/>
    <row r="115" customHeight="1"/>
    <row r="116" customHeight="1"/>
    <row r="117" customHeight="1"/>
    <row r="118" customHeight="1"/>
    <row r="119" customHeight="1"/>
    <row r="120" customHeight="1"/>
    <row r="121" customHeight="1"/>
    <row r="122" customHeight="1"/>
    <row r="123" customHeight="1"/>
    <row r="124" customHeight="1"/>
    <row r="125" customHeight="1"/>
    <row r="126" customHeight="1"/>
    <row r="127" customHeight="1"/>
    <row r="128" customHeight="1"/>
    <row r="129" customHeight="1"/>
    <row r="130" customHeight="1"/>
    <row r="131" customHeight="1"/>
    <row r="132" customHeight="1"/>
    <row r="133" customHeight="1"/>
    <row r="134" customHeight="1"/>
    <row r="135" customHeight="1"/>
    <row r="136" customHeight="1"/>
    <row r="137" customHeight="1"/>
    <row r="138" customHeight="1"/>
    <row r="139" customHeight="1"/>
    <row r="140" customHeight="1"/>
    <row r="141" customHeight="1"/>
    <row r="142" customHeight="1"/>
    <row r="143" customHeight="1"/>
    <row r="144" customHeight="1"/>
    <row r="145" customHeight="1"/>
    <row r="146" customHeight="1"/>
    <row r="147" customHeight="1"/>
    <row r="148" customHeight="1"/>
    <row r="149" customHeight="1"/>
    <row r="150" customHeight="1"/>
    <row r="151" customHeight="1"/>
    <row r="152" customHeight="1"/>
    <row r="153" customHeight="1"/>
    <row r="154" customHeight="1"/>
    <row r="155" customHeight="1"/>
    <row r="156" customHeight="1"/>
    <row r="157" customHeight="1"/>
    <row r="158" customHeight="1"/>
    <row r="159" customHeight="1"/>
    <row r="160" customHeight="1"/>
    <row r="161" customHeight="1"/>
    <row r="162" customHeight="1"/>
    <row r="163" customHeight="1"/>
    <row r="164" customHeight="1"/>
    <row r="165" customHeight="1"/>
    <row r="166" customHeight="1"/>
    <row r="167" customHeight="1"/>
    <row r="168" customHeight="1"/>
    <row r="169" customHeight="1"/>
    <row r="170" customHeight="1"/>
    <row r="171" customHeight="1"/>
    <row r="172" customHeight="1"/>
    <row r="173" customHeight="1"/>
    <row r="174" customHeight="1"/>
    <row r="175" customHeight="1"/>
    <row r="176" customHeight="1"/>
    <row r="177" customHeight="1"/>
    <row r="178" customHeight="1"/>
    <row r="179" customHeight="1"/>
    <row r="180" customHeight="1"/>
    <row r="181" customHeight="1"/>
    <row r="182" customHeight="1"/>
    <row r="183" customHeight="1"/>
    <row r="184" customHeight="1"/>
    <row r="185" customHeight="1"/>
    <row r="186" customHeight="1"/>
    <row r="187" customHeight="1"/>
    <row r="188" customHeight="1"/>
    <row r="189" customHeight="1"/>
    <row r="190" customHeight="1"/>
    <row r="191" customHeight="1"/>
    <row r="192" customHeight="1"/>
    <row r="193" customHeight="1"/>
    <row r="194" customHeight="1"/>
    <row r="195" customHeight="1"/>
    <row r="196" customHeight="1"/>
    <row r="197" customHeight="1"/>
    <row r="198" customHeight="1"/>
    <row r="199" customHeight="1"/>
    <row r="200" customHeight="1"/>
    <row r="201" customHeight="1"/>
    <row r="202" customHeight="1"/>
    <row r="203" customHeight="1"/>
    <row r="204" customHeight="1"/>
    <row r="205" customHeight="1"/>
    <row r="206" customHeight="1"/>
    <row r="207" customHeight="1"/>
    <row r="208" customHeight="1"/>
    <row r="209" customHeight="1"/>
    <row r="210" customHeight="1"/>
    <row r="211" customHeight="1"/>
    <row r="212" customHeight="1"/>
    <row r="213" customHeight="1"/>
    <row r="214" customHeight="1"/>
    <row r="215" customHeight="1"/>
    <row r="216" customHeight="1"/>
    <row r="217" customHeight="1"/>
    <row r="218" customHeight="1"/>
    <row r="219" customHeight="1"/>
    <row r="220" customHeight="1"/>
    <row r="221" customHeight="1"/>
    <row r="222" customHeight="1"/>
    <row r="223" customHeight="1"/>
    <row r="224" customHeight="1"/>
    <row r="225" customHeight="1"/>
    <row r="226" customHeight="1"/>
    <row r="227" customHeight="1"/>
    <row r="228" customHeight="1"/>
    <row r="229" customHeight="1"/>
    <row r="230" customHeight="1"/>
    <row r="231" customHeight="1"/>
    <row r="232" customHeight="1"/>
    <row r="233" customHeight="1"/>
    <row r="234" customHeight="1"/>
    <row r="235" customHeight="1"/>
    <row r="236" customHeight="1"/>
    <row r="237" customHeight="1"/>
    <row r="238" customHeight="1"/>
    <row r="239" customHeight="1"/>
    <row r="240" customHeight="1"/>
    <row r="241" customHeight="1"/>
    <row r="242" customHeight="1"/>
    <row r="243" customHeight="1"/>
    <row r="244" customHeight="1"/>
    <row r="245" customHeight="1"/>
    <row r="246" customHeight="1"/>
    <row r="247" customHeight="1"/>
    <row r="248" customHeight="1"/>
    <row r="249" customHeight="1"/>
    <row r="250" customHeight="1"/>
    <row r="251" customHeight="1"/>
    <row r="252" customHeight="1"/>
    <row r="253" customHeight="1"/>
    <row r="254" customHeight="1"/>
    <row r="255" customHeight="1"/>
    <row r="256" customHeight="1"/>
    <row r="257" customHeight="1"/>
    <row r="258" customHeight="1"/>
    <row r="259" customHeight="1"/>
    <row r="260" customHeight="1"/>
    <row r="261" customHeight="1"/>
    <row r="262" customHeight="1"/>
    <row r="263" customHeight="1"/>
    <row r="264" customHeight="1"/>
    <row r="265" customHeight="1"/>
    <row r="266" customHeight="1"/>
    <row r="267" customHeight="1"/>
    <row r="268" customHeight="1"/>
    <row r="269" customHeight="1"/>
    <row r="270" customHeight="1"/>
    <row r="271" customHeight="1"/>
    <row r="272" customHeight="1"/>
    <row r="273" customHeight="1"/>
    <row r="274" customHeight="1"/>
    <row r="275" customHeight="1"/>
    <row r="276" customHeight="1"/>
    <row r="277" customHeight="1"/>
    <row r="278" customHeight="1"/>
    <row r="279" customHeight="1"/>
    <row r="280" customHeight="1"/>
    <row r="281" customHeight="1"/>
    <row r="282" customHeight="1"/>
    <row r="283" customHeight="1"/>
    <row r="284" customHeight="1"/>
    <row r="285" customHeight="1"/>
    <row r="286" customHeight="1"/>
    <row r="287" customHeight="1"/>
    <row r="288" customHeight="1"/>
    <row r="289" customHeight="1"/>
    <row r="290" customHeight="1"/>
    <row r="291" customHeight="1"/>
    <row r="292" customHeight="1"/>
    <row r="293" customHeight="1"/>
    <row r="294" customHeight="1"/>
    <row r="295" customHeight="1"/>
    <row r="296" customHeight="1"/>
    <row r="297" customHeight="1"/>
    <row r="298" customHeight="1"/>
    <row r="299" customHeight="1"/>
    <row r="300" customHeight="1"/>
    <row r="301" customHeight="1"/>
    <row r="302" customHeight="1"/>
    <row r="303" customHeight="1"/>
    <row r="304" customHeight="1"/>
    <row r="305" customHeight="1"/>
    <row r="306" customHeight="1"/>
    <row r="307" customHeight="1"/>
    <row r="308" customHeight="1"/>
    <row r="309" customHeight="1"/>
    <row r="310" customHeight="1"/>
    <row r="311" customHeight="1"/>
    <row r="312" customHeight="1"/>
    <row r="313" customHeight="1"/>
    <row r="314" customHeight="1"/>
    <row r="315" customHeight="1"/>
    <row r="316" customHeight="1"/>
    <row r="317" customHeight="1"/>
    <row r="318" customHeight="1"/>
    <row r="319" customHeight="1"/>
    <row r="320" customHeight="1"/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</sheetData>
  <conditionalFormatting sqref="F3:F61">
    <cfRule type="expression" dxfId="86" priority="2">
      <formula>F3&lt;0</formula>
    </cfRule>
  </conditionalFormatting>
  <conditionalFormatting sqref="G3:G61">
    <cfRule type="dataBar" priority="16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{58170293-5455-4edd-b420-9c7e112d12c8}</x14:id>
        </ext>
      </extLst>
    </cfRule>
  </conditionalFormatting>
  <dataValidations count="1">
    <dataValidation type="list" allowBlank="1" showInputMessage="1" errorTitle="Invalid Data" error="If you need to add a new category to this list, you can add new list items to the Budget Category Lookup column on the worksheet named Lookup Lists." sqref="C3:C61">
      <formula1>BudgetCategory</formula1>
    </dataValidation>
  </dataValidations>
  <pageMargins left="0.5" right="0.5" top="0.75" bottom="0.75" header="0.3" footer="0.3"/>
  <pageSetup paperSize="1" scale="79" fitToHeight="0" orientation="portrait" horizontalDpi="200" verticalDpi="200"/>
  <headerFooter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fb6bcd3-112c-4459-af2f-bc3256a385f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F3:F61</xm:sqref>
        </x14:conditionalFormatting>
        <x14:conditionalFormatting xmlns:xm="http://schemas.microsoft.com/office/excel/2006/main">
          <x14:cfRule type="dataBar" id="{58170293-5455-4edd-b420-9c7e112d12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G3:G61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-0.249977111117893"/>
  </sheetPr>
  <dimension ref="B1:E15"/>
  <sheetViews>
    <sheetView showGridLines="0" workbookViewId="0">
      <selection activeCell="C2" sqref="C2"/>
      <pivotSelection pane="bottomRight" showHeader="1" extendable="1" axis="axisValues" activeRow="1" activeCol="2" previousRow="1" previousCol="2" click="1" r:id="rId1">
        <pivotArea dataOnly="0" outline="0" fieldPosition="0"/>
      </pivotSelection>
    </sheetView>
  </sheetViews>
  <sheetFormatPr defaultColWidth="9" defaultRowHeight="16.5" outlineLevelCol="4"/>
  <cols>
    <col min="1" max="1" width="2" style="1" customWidth="1"/>
    <col min="2" max="2" width="20" style="1" customWidth="1"/>
    <col min="3" max="3" width="13.6285714285714" style="1" customWidth="1"/>
    <col min="4" max="4" width="4.62857142857143" style="1" customWidth="1"/>
    <col min="5" max="5" width="30" style="1" customWidth="1"/>
    <col min="6" max="16384" width="9" style="1"/>
  </cols>
  <sheetData>
    <row r="1" ht="23.25" customHeight="1" spans="2:5">
      <c r="B1" s="2" t="s">
        <v>94</v>
      </c>
      <c r="E1" s="2" t="s">
        <v>95</v>
      </c>
    </row>
    <row r="2" spans="2:5">
      <c r="B2" s="1" t="s">
        <v>15</v>
      </c>
      <c r="C2" s="1" t="s">
        <v>96</v>
      </c>
      <c r="E2" s="1" t="s">
        <v>97</v>
      </c>
    </row>
    <row r="3" customHeight="1" spans="2:5">
      <c r="B3" s="3" t="s">
        <v>20</v>
      </c>
      <c r="C3" s="4">
        <v>1400</v>
      </c>
      <c r="E3" s="1" t="s">
        <v>20</v>
      </c>
    </row>
    <row r="4" customHeight="1" spans="2:5">
      <c r="B4" s="3" t="s">
        <v>22</v>
      </c>
      <c r="C4" s="4">
        <v>3580</v>
      </c>
      <c r="E4" s="1" t="s">
        <v>22</v>
      </c>
    </row>
    <row r="5" customHeight="1" spans="2:5">
      <c r="B5" s="3" t="s">
        <v>24</v>
      </c>
      <c r="C5" s="4">
        <v>13200</v>
      </c>
      <c r="E5" s="1" t="s">
        <v>24</v>
      </c>
    </row>
    <row r="6" customHeight="1" spans="2:5">
      <c r="B6" s="3" t="s">
        <v>25</v>
      </c>
      <c r="C6" s="4">
        <v>1250</v>
      </c>
      <c r="E6" s="1" t="s">
        <v>25</v>
      </c>
    </row>
    <row r="7" customHeight="1" spans="2:5">
      <c r="B7" s="3" t="s">
        <v>26</v>
      </c>
      <c r="C7" s="4">
        <v>27020</v>
      </c>
      <c r="E7" s="1" t="s">
        <v>26</v>
      </c>
    </row>
    <row r="8" customHeight="1" spans="2:5">
      <c r="B8" s="3" t="s">
        <v>27</v>
      </c>
      <c r="C8" s="4">
        <v>9000</v>
      </c>
      <c r="E8" s="1" t="s">
        <v>27</v>
      </c>
    </row>
    <row r="9" customHeight="1" spans="2:5">
      <c r="B9" s="3" t="s">
        <v>28</v>
      </c>
      <c r="C9" s="4">
        <v>2000</v>
      </c>
      <c r="E9" s="1" t="s">
        <v>28</v>
      </c>
    </row>
    <row r="10" customHeight="1" spans="2:5">
      <c r="B10" s="3" t="s">
        <v>29</v>
      </c>
      <c r="C10" s="4">
        <v>1400</v>
      </c>
      <c r="E10" s="1" t="s">
        <v>29</v>
      </c>
    </row>
    <row r="11" customHeight="1" spans="2:5">
      <c r="B11" s="3" t="s">
        <v>30</v>
      </c>
      <c r="C11" s="4">
        <v>1000</v>
      </c>
      <c r="E11" s="1" t="s">
        <v>30</v>
      </c>
    </row>
    <row r="12" customHeight="1" spans="2:5">
      <c r="B12" s="3" t="s">
        <v>31</v>
      </c>
      <c r="C12" s="4">
        <v>2000</v>
      </c>
      <c r="E12" s="1" t="s">
        <v>31</v>
      </c>
    </row>
    <row r="13" customHeight="1" spans="2:5">
      <c r="B13" s="3" t="s">
        <v>32</v>
      </c>
      <c r="C13" s="4">
        <v>3000</v>
      </c>
      <c r="E13" s="1" t="s">
        <v>32</v>
      </c>
    </row>
    <row r="14" customHeight="1" spans="2:5">
      <c r="B14" s="3" t="s">
        <v>33</v>
      </c>
      <c r="C14" s="4">
        <v>13750</v>
      </c>
      <c r="E14" s="1" t="s">
        <v>33</v>
      </c>
    </row>
    <row r="15" customHeight="1" spans="2:3">
      <c r="B15" s="3" t="s">
        <v>34</v>
      </c>
      <c r="C15" s="4">
        <v>78600</v>
      </c>
    </row>
  </sheetData>
  <pageMargins left="0.699305555555556" right="0.699305555555556" top="0.75" bottom="0.75" header="0.3" footer="0.3"/>
  <pageSetup paperSize="1" orientation="portrait"/>
  <headerFooter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T e m p l a t e F i l e "   m a : c o n t e n t T y p e I D = " 0 x 0 1 0 1 0 0 8 D 8 B 3 4 5 7 1 3 5 D 6 7 4 7 9 9 9 1 4 2 4 C 6 2 4 C B B 4 7 0 4 0 0 2 4 3 9 B 9 1 6 2 B 2 E 8 8 4 9 8 A 3 2 4 B E F F 3 8 1 5 2 2 1 "   m a : c o n t e n t T y p e V e r s i o n = " 5 5 "   m a : c o n t e n t T y p e D e s c r i p t i o n = " C r e a t e   a   n e w   d o c u m e n t . "   m a : c o n t e n t T y p e S c o p e = " "   m a : v e r s i o n I D = " a 7 e 4 f 4 3 e e 5 3 f c 8 6 a e 1 d d 6 2 7 2 2 6 2 e b 9 f b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1 2 c d 5 2 f 9 b 3 4 c d 9 5 3 8 0 2 4 9 3 d 9 1 9 c 3 8 3 c 5 "   n s 2 : _ = " "   n s 3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9 0 5 c 3 8 8 8 - 6 2 8 5 - 4 5 d 0 - b d 7 6 - 6 0 a 9 a c 2 d 7 3 8 c "   x m l n s : n s 3 = " a 0 b 6 4 b 5 3 - f b a 7 - 4 3 c a - b 9 5 2 - 9 0 e 5 e 7 4 7 7 3 d d " >  
 < x s d : i m p o r t   n a m e s p a c e = " 9 0 5 c 3 8 8 8 - 6 2 8 5 - 4 5 d 0 - b d 7 6 - 6 0 a 9 a c 2 d 7 3 8 c " / >  
 < x s d : i m p o r t   n a m e s p a c e = " a 0 b 6 4 b 5 3 - f b a 7 - 4 3 c a - b 9 5 2 - 9 0 e 5 e 7 4 7 7 3 d d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A c q u i r e d F r o m "   m i n O c c u r s = " 0 " / >  
 < x s d : e l e m e n t   r e f = " n s 2 : U A C u r r e n t W o r d s "   m i n O c c u r s = " 0 " / >  
 < x s d : e l e m e n t   r e f = " n s 2 : T P A p p l i c a t i o n "   m i n O c c u r s = " 0 " / >  
 < x s d : e l e m e n t   r e f = " n s 2 : A p p r o v a l L o g "   m i n O c c u r s = " 0 " / >  
 < x s d : e l e m e n t   r e f = " n s 2 : A p p r o v a l S t a t u s "   m i n O c c u r s = " 0 " / >  
 < x s d : e l e m e n t   r e f = " n s 2 : A s s e t S t a r t "   m i n O c c u r s = " 0 " / >  
 < x s d : e l e m e n t   r e f = " n s 2 : A s s e t E x p i r e "   m i n O c c u r s = " 0 " / >  
 < x s d : e l e m e n t   r e f = " n s 2 : A s s e t I d "   m i n O c c u r s = " 0 " / >  
 < x s d : e l e m e n t   r e f = " n s 2 : I s S e a r c h a b l e "   m i n O c c u r s = " 0 " / >  
 < x s d : e l e m e n t   r e f = " n s 2 : A s s e t T y p e "   m i n O c c u r s = " 0 " / >  
 < x s d : e l e m e n t   r e f = " n s 2 : A P A u t h o r "   m i n O c c u r s = " 0 " / >  
 < x s d : e l e m e n t   r e f = " n s 2 : A v e r a g e R a t i n g "   m i n O c c u r s = " 0 " / >  
 < x s d : e l e m e n t   r e f = " n s 2 : B l o c k P u b l i s h "   m i n O c c u r s = " 0 " / >  
 < x s d : e l e m e n t   r e f = " n s 2 : B u g N u m b e r "   m i n O c c u r s = " 0 " / >  
 < x s d : e l e m e n t   r e f = " n s 2 : C a m p a i g n T a g s T a x H T F i e l d 0 "   m i n O c c u r s = " 0 " / >  
 < x s d : e l e m e n t   r e f = " n s 2 : T P C l i e n t V i e w e r "   m i n O c c u r s = " 0 " / >  
 < x s d : e l e m e n t   r e f = " n s 2 : C l i p A r t F i l e n a m e "   m i n O c c u r s = " 0 " / >  
 < x s d : e l e m e n t   r e f = " n s 2 : T P C o m m a n d L i n e "   m i n O c c u r s = " 0 " / >  
 < x s d : e l e m e n t   r e f = " n s 2 : T P C o m p o n e n t "   m i n O c c u r s = " 0 " / >  
 < x s d : e l e m e n t   r e f = " n s 2 : C o n t e n t I t e m "   m i n O c c u r s = " 0 " / >  
 < x s d : e l e m e n t   r e f = " n s 2 : C r a w l F o r D e p e n d e n c i e s "   m i n O c c u r s = " 0 " / >  
 < x s d : e l e m e n t   r e f = " n s 2 : C S X H a s h "   m i n O c c u r s = " 0 " / >  
 < x s d : e l e m e n t   r e f = " n s 2 : C S X S u b m i s s i o n M a r k e t "   m i n O c c u r s = " 0 " / >  
 < x s d : e l e m e n t   r e f = " n s 2 : C S X U p d a t e "   m i n O c c u r s = " 0 " / >  
 < x s d : e l e m e n t   r e f = " n s 2 : I n t l L a n g R e v i e w D a t e "   m i n O c c u r s = " 0 " / >  
 < x s d : e l e m e n t   r e f = " n s 2 : I s D e l e t e d "   m i n O c c u r s = " 0 " / >  
 < x s d : e l e m e n t   r e f = " n s 2 : A P D e s c r i p t i o n "   m i n O c c u r s = " 0 " / >  
 < x s d : e l e m e n t   r e f = " n s 2 : D i r e c t S o u r c e M a r k e t "   m i n O c c u r s = " 0 " / >  
 < x s d : e l e m e n t   r e f = " n s 2 : D o w n l o a d s "   m i n O c c u r s = " 0 " / >  
 < x s d : e l e m e n t   r e f = " n s 2 : D S A T A c t i o n T a k e n "   m i n O c c u r s = " 0 " / >  
 < x s d : e l e m e n t   r e f = " n s 2 : A P E d i t o r "   m i n O c c u r s = " 0 " / >  
 < x s d : e l e m e n t   r e f = " n s 2 : E d i t o r i a l S t a t u s "   m i n O c c u r s = " 0 " / >  
 < x s d : e l e m e n t   r e f = " n s 2 : E d i t o r i a l T a g s "   m i n O c c u r s = " 0 " / >  
 < x s d : e l e m e n t   r e f = " n s 2 : T P E x e c u t a b l e "   m i n O c c u r s = " 0 " / >  
 < x s d : e l e m e n t   r e f = " n s 2 : F e a t u r e T a g s T a x H T F i e l d 0 "   m i n O c c u r s = " 0 " / >  
 < x s d : e l e m e n t   r e f = " n s 2 : T P F r i e n d l y N a m e "   m i n O c c u r s = " 0 " / >  
 < x s d : e l e m e n t   r e f = " n s 2 : F r i e n d l y T i t l e "   m i n O c c u r s = " 0 " / >  
 < x s d : e l e m e n t   r e f = " n s 2 : P r i m a r y I m a g e G e n "   m i n O c c u r s = " 0 " / >  
 < x s d : e l e m e n t   r e f = " n s 2 : H a n d o f f T o M S D N "   m i n O c c u r s = " 0 " / >  
 < x s d : e l e m e n t   r e f = " n s 2 : I n P r o j e c t L i s t L o o k u p "   m i n O c c u r s = " 0 " / >  
 < x s d : e l e m e n t   r e f = " n s 2 : T P I n s t a l l L o c a t i o n "   m i n O c c u r s = " 0 " / >  
 < x s d : e l e m e n t   r e f = " n s 2 : I n t e r n a l T a g s T a x H T F i e l d 0 "   m i n O c c u r s = " 0 " / >  
 < x s d : e l e m e n t   r e f = " n s 2 : I n t l L a n g R e v i e w "   m i n O c c u r s = " 0 " / >  
 < x s d : e l e m e n t   r e f = " n s 2 : I n t l L a n g R e v i e w e r "   m i n O c c u r s = " 0 " / >  
 < x s d : e l e m e n t   r e f = " n s 2 : M a r k e t S p e c i f i c "   m i n O c c u r s = " 0 " / >  
 < x s d : e l e m e n t   r e f = " n s 2 : L a s t C o m p l e t e V e r s i o n L o o k u p "   m i n O c c u r s = " 0 " / >  
 < x s d : e l e m e n t   r e f = " n s 2 : L a s t H a n d O f f "   m i n O c c u r s = " 0 " / >  
 < x s d : e l e m e n t   r e f = " n s 2 : L a s t M o d i f i e d D a t e T i m e "   m i n O c c u r s = " 0 " / >  
 < x s d : e l e m e n t   r e f = " n s 2 : L a s t P r e v i e w E r r o r L o o k u p "   m i n O c c u r s = " 0 " / >  
 < x s d : e l e m e n t   r e f = " n s 2 : L a s t P r e v i e w R e s u l t L o o k u p "   m i n O c c u r s = " 0 " / >  
 < x s d : e l e m e n t   r e f = " n s 2 : L a s t P r e v i e w A t t e m p t D a t e L o o k u p "   m i n O c c u r s = " 0 " / >  
 < x s d : e l e m e n t   r e f = " n s 2 : L a s t P r e v i e w e d B y L o o k u p "   m i n O c c u r s = " 0 " / >  
 < x s d : e l e m e n t   r e f = " n s 2 : L a s t P r e v i e w T i m e L o o k u p "   m i n O c c u r s = " 0 " / >  
 < x s d : e l e m e n t   r e f = " n s 2 : L a s t P r e v i e w V e r s i o n L o o k u p "   m i n O c c u r s = " 0 " / >  
 < x s d : e l e m e n t   r e f = " n s 2 : L a s t P u b l i s h E r r o r L o o k u p "   m i n O c c u r s = " 0 " / >  
 < x s d : e l e m e n t   r e f = " n s 2 : L a s t P u b l i s h R e s u l t L o o k u p "   m i n O c c u r s = " 0 " / >  
 < x s d : e l e m e n t   r e f = " n s 2 : L a s t P u b l i s h A t t e m p t D a t e L o o k u p "   m i n O c c u r s = " 0 " / >  
 < x s d : e l e m e n t   r e f = " n s 2 : L a s t P u b l i s h e d B y L o o k u p "   m i n O c c u r s = " 0 " / >  
 < x s d : e l e m e n t   r e f = " n s 2 : L a s t P u b l i s h T i m e L o o k u p "   m i n O c c u r s = " 0 " / >  
 < x s d : e l e m e n t   r e f = " n s 2 : L a s t P u b l i s h V e r s i o n L o o k u p "   m i n O c c u r s = " 0 " / >  
 < x s d : e l e m e n t   r e f = " n s 2 : T P L a u n c h H e l p L i n k T y p e "   m i n O c c u r s = " 0 " / >  
 < x s d : e l e m e n t   r e f = " n s 2 : L e g a c y D a t a "   m i n O c c u r s = " 0 " / >  
 < x s d : e l e m e n t   r e f = " n s 2 : T P L a u n c h H e l p L i n k "   m i n O c c u r s = " 0 " / >  
 < x s d : e l e m e n t   r e f = " n s 2 : L o c C o m m e n t s "   m i n O c c u r s = " 0 " / >  
 < x s d : e l e m e n t   r e f = " n s 2 : L o c L a s t L o c A t t e m p t V e r s i o n L o o k u p "   m i n O c c u r s = " 0 " / >  
 < x s d : e l e m e n t   r e f = " n s 2 : L o c L a s t L o c A t t e m p t V e r s i o n T y p e L o o k u p "   m i n O c c u r s = " 0 " / >  
 < x s d : e l e m e n t   r e f = " n s 2 : L o c M a n u a l T e s t R e q u i r e d "   m i n O c c u r s = " 0 " / >  
 < x s d : e l e m e n t   r e f = " n s 2 : L o c M a r k e t G r o u p T i e r s 2 "   m i n O c c u r s = " 0 " / >  
 < x s d : e l e m e n t   r e f = " n s 2 : L o c N e w P u b l i s h e d V e r s i o n L o o k u p "   m i n O c c u r s = " 0 " / >  
 < x s d : e l e m e n t   r e f = " n s 2 : L o c O v e r a l l H a n d b a c k S t a t u s L o o k u p "   m i n O c c u r s = " 0 " / >  
 < x s d : e l e m e n t   r e f = " n s 2 : L o c O v e r a l l L o c S t a t u s L o o k u p "   m i n O c c u r s = " 0 " / >  
 < x s d : e l e m e n t   r e f = " n s 2 : L o c O v e r a l l P r e v i e w S t a t u s L o o k u p "   m i n O c c u r s = " 0 " / >  
 < x s d : e l e m e n t   r e f = " n s 2 : L o c O v e r a l l P u b l i s h S t a t u s L o o k u p "   m i n O c c u r s = " 0 " / >  
 < x s d : e l e m e n t   r e f = " n s 2 : I n t l L o c P r i o r i t y "   m i n O c c u r s = " 0 " / >  
 < x s d : e l e m e n t   r e f = " n s 2 : L o c P r o c e s s e d F o r H a n d o f f s L o o k u p "   m i n O c c u r s = " 0 " / >  
 < x s d : e l e m e n t   r e f = " n s 2 : L o c P r o c e s s e d F o r M a r k e t s L o o k u p "   m i n O c c u r s = " 0 " / >  
 < x s d : e l e m e n t   r e f = " n s 2 : L o c P u b l i s h e d D e p e n d e n t A s s e t s L o o k u p "   m i n O c c u r s = " 0 " / >  
 < x s d : e l e m e n t   r e f = " n s 2 : L o c P u b l i s h e d L i n k e d A s s e t s L o o k u p "   m i n O c c u r s = " 0 " / >  
 < x s d : e l e m e n t   r e f = " n s 2 : L o c R e c o m m e n d e d H a n d o f f "   m i n O c c u r s = " 0 " / >  
 < x s d : e l e m e n t   r e f = " n s 2 : L o c a l i z a t i o n T a g s T a x H T F i e l d 0 "   m i n O c c u r s = " 0 " / >  
 < x s d : e l e m e n t   r e f = " n s 2 : M a c h i n e T r a n s l a t e d "   m i n O c c u r s = " 0 " / >  
 < x s d : e l e m e n t   r e f = " n s 2 : M a n a g e r "   m i n O c c u r s = " 0 " / >  
 < x s d : e l e m e n t   r e f = " n s 2 : M a r k e t s "   m i n O c c u r s = " 0 " / >  
 < x s d : e l e m e n t   r e f = " n s 2 : M i l e s t o n e "   m i n O c c u r s = " 0 " / >  
 < x s d : e l e m e n t   r e f = " n s 2 : T P N a m e s p a c e "   m i n O c c u r s = " 0 " / >  
 < x s d : e l e m e n t   r e f = " n s 2 : N u m e r i c I d "   m i n O c c u r s = " 0 " / >  
 < x s d : e l e m e n t   r e f = " n s 2 : N u m O f R a t i n g s L o o k u p "   m i n O c c u r s = " 0 " / >  
 < x s d : e l e m e n t   r e f = " n s 2 : O O C a c h e I d "   m i n O c c u r s = " 0 " / >  
 < x s d : e l e m e n t   r e f = " n s 2 : O p e n T e m p l a t e "   m i n O c c u r s = " 0 " / >  
 < x s d : e l e m e n t   r e f = " n s 2 : O r i g i n A s s e t "   m i n O c c u r s = " 0 " / >  
 < x s d : e l e m e n t   r e f = " n s 2 : O r i g i n a l R e l e a s e "   m i n O c c u r s = " 0 " / >  
 < x s d : e l e m e n t   r e f = " n s 2 : O r i g i n a l S o u r c e M a r k e t "   m i n O c c u r s = " 0 " / >  
 < x s d : e l e m e n t   r e f = " n s 2 : O u t p u t C a c h i n g O n "   m i n O c c u r s = " 0 " / >  
 < x s d : e l e m e n t   r e f = " n s 2 : P a r e n t A s s e t I d "   m i n O c c u r s = " 0 " / >  
 < x s d : e l e m e n t   r e f = " n s 2 : P l a n n e d P u b D a t e "   m i n O c c u r s = " 0 " / >  
 < x s d : e l e m e n t   r e f = " n s 2 : P o l i c h e c k W o r d s "   m i n O c c u r s = " 0 " / >  
 < x s d : e l e m e n t   r e f = " n s 2 : B u s i n e s s G r o u p "   m i n O c c u r s = " 0 " / >  
 < x s d : e l e m e n t   r e f = " n s 2 : U A P r o j e c t e d T o t a l W o r d s "   m i n O c c u r s = " 0 " / >  
 < x s d : e l e m e n t   r e f = " n s 2 : P r o v i d e r "   m i n O c c u r s = " 0 " / >  
 < x s d : e l e m e n t   r e f = " n s 2 : P r o v i d e r s "   m i n O c c u r s = " 0 " / >  
 < x s d : e l e m e n t   r e f = " n s 2 : P u b l i s h S t a t u s L o o k u p "   m i n O c c u r s = " 0 " / >  
 < x s d : e l e m e n t   r e f = " n s 2 : P u b l i s h T a r g e t s "   m i n O c c u r s = " 0 " / >  
 < x s d : e l e m e n t   r e f = " n s 2 : R e c o m m e n d a t i o n s M o d i f i e r "   m i n O c c u r s = " 0 " / >  
 < x s d : e l e m e n t   r e f = " n s 2 : A r t S a m p l e D o c s "   m i n O c c u r s = " 0 " / >  
 < x s d : e l e m e n t   r e f = " n s 2 : S c e n a r i o T a g s T a x H T F i e l d 0 "   m i n O c c u r s = " 0 " / >  
 < x s d : e l e m e n t   r e f = " n s 2 : S h o w I n "   m i n O c c u r s = " 0 " / >  
 < x s d : e l e m e n t   r e f = " n s 2 : S o u r c e T i t l e "   m i n O c c u r s = " 0 " / >  
 < x s d : e l e m e n t   r e f = " n s 2 : C S X S u b m i s s i o n D a t e "   m i n O c c u r s = " 0 " / >  
 < x s d : e l e m e n t   r e f = " n s 2 : S u b m i t t e r I d "   m i n O c c u r s = " 0 " / >  
 < x s d : e l e m e n t   r e f = " n s 2 : T a x C a t c h A l l "   m i n O c c u r s = " 0 " / >  
 < x s d : e l e m e n t   r e f = " n s 2 : T a x C a t c h A l l L a b e l "   m i n O c c u r s = " 0 " / >  
 < x s d : e l e m e n t   r e f = " n s 2 : T e m p l a t e S t a t u s "   m i n O c c u r s = " 0 " / >  
 < x s d : e l e m e n t   r e f = " n s 2 : T e m p l a t e T e m p l a t e T y p e "   m i n O c c u r s = " 0 " / >  
 < x s d : e l e m e n t   r e f = " n s 2 : T h u m b n a i l A s s e t I d "   m i n O c c u r s = " 0 " / >  
 < x s d : e l e m e n t   r e f = " n s 2 : T i m e s C l o n e d "   m i n O c c u r s = " 0 " / >  
 < x s d : e l e m e n t   r e f = " n s 2 : T r u s t L e v e l "   m i n O c c u r s = " 0 " / >  
 < x s d : e l e m e n t   r e f = " n s 2 : U A L o c C o m m e n t s "   m i n O c c u r s = " 0 " / >  
 < x s d : e l e m e n t   r e f = " n s 2 : U A L o c R e c o m m e n d a t i o n "   m i n O c c u r s = " 0 " / >  
 < x s d : e l e m e n t   r e f = " n s 2 : U A N o t e s "   m i n O c c u r s = " 0 " / >  
 < x s d : e l e m e n t   r e f = " n s 2 : T P A p p V e r s i o n "   m i n O c c u r s = " 0 " / >  
 < x s d : e l e m e n t   r e f = " n s 2 : V o t e C o u n t "   m i n O c c u r s = " 0 " / >  
 < x s d : e l e m e n t   r e f = " n s 3 : D e s c r i p t i o n 0 "   m i n O c c u r s = " 0 " / >  
 < x s d : e l e m e n t   r e f = " n s 3 : C o m p o n e n t 0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9 0 5 c 3 8 8 8 - 6 2 8 5 - 4 5 d 0 - b d 7 6 - 6 0 a 9 a c 2 d 7 3 8 c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A c q u i r e d F r o m "   m a : i n d e x = " 1 "   n i l l a b l e = " t r u e "   m a : d i s p l a y N a m e = " A c q u i r e d   F r o m "   m a : d e f a u l t = " I n t e r n a l   M S "   m a : i n t e r n a l N a m e = " A c q u i r e d F r o m "   m a : r e a d O n l y = " f a l s e " >  
 < x s d : s i m p l e T y p e >  
 < x s d : r e s t r i c t i o n   b a s e = " d m s : C h o i c e " >  
 < x s d : e n u m e r a t i o n   v a l u e = " I n t e r n a l   M S " / >  
 < x s d : e n u m e r a t i o n   v a l u e = " C o m m u n i t y " / >  
 < x s d : e n u m e r a t i o n   v a l u e = " M V P " / >  
 < x s d : e n u m e r a t i o n   v a l u e = " P u b l i s h e r " / >  
 < x s d : e n u m e r a t i o n   v a l u e = " P a r t n e r " / >  
 < x s d : e n u m e r a t i o n   v a l u e = " N o n e " / >  
 < / x s d : r e s t r i c t i o n >  
 < / x s d : s i m p l e T y p e >  
 < / x s d : e l e m e n t >  
 < x s d : e l e m e n t   n a m e = " U A C u r r e n t W o r d s "   m a : i n d e x = " 2 "   n i l l a b l e = " t r u e "   m a : d i s p l a y N a m e = " A c t u a l   W o r d   C o u n t "   m a : d e f a u l t = " "   m a : i n t e r n a l N a m e = " U A C u r r e n t W o r d s "   m a : r e a d O n l y = " f a l s e " >  
 < x s d : s i m p l e T y p e >  
 < x s d : r e s t r i c t i o n   b a s e = " d m s : U n k n o w n " / >  
 < / x s d : s i m p l e T y p e >  
 < / x s d : e l e m e n t >  
 < x s d : e l e m e n t   n a m e = " T P A p p l i c a t i o n "   m a : i n d e x = " 3 "   n i l l a b l e = " t r u e "   m a : d i s p l a y N a m e = " A p p l i c a t i o n   t o   O p e n   T e m p l a t e   W i t h "   m a : d e f a u l t = " "   m a : i n t e r n a l N a m e = " T P A p p l i c a t i o n " >  
 < x s d : s i m p l e T y p e >  
 < x s d : r e s t r i c t i o n   b a s e = " d m s : T e x t " / >  
 < / x s d : s i m p l e T y p e >  
 < / x s d : e l e m e n t >  
 < x s d : e l e m e n t   n a m e = " A p p r o v a l L o g "   m a : i n d e x = " 4 "   n i l l a b l e = " t r u e "   m a : d i s p l a y N a m e = " A p p r o v a l   L o g "   m a : d e f a u l t = " "   m a : h i d d e n = " t r u e "   m a : i n t e r n a l N a m e = " A p p r o v a l L o g "   m a : r e a d O n l y = " f a l s e " >  
 < x s d : s i m p l e T y p e >  
 < x s d : r e s t r i c t i o n   b a s e = " d m s : N o t e " / >  
 < / x s d : s i m p l e T y p e >  
 < / x s d : e l e m e n t >  
 < x s d : e l e m e n t   n a m e = " A p p r o v a l S t a t u s "   m a : i n d e x = " 5 "   n i l l a b l e = " t r u e "   m a : d i s p l a y N a m e = " A p p r o v a l   S t a t u s "   m a : d e f a u l t = " I n P r o g r e s s "   m a : i n t e r n a l N a m e = " A p p r o v a l S t a t u s "   m a : r e a d O n l y = " f a l s e " >  
 < x s d : s i m p l e T y p e >  
 < x s d : r e s t r i c t i o n   b a s e = " d m s : C h o i c e " >  
 < x s d : e n u m e r a t i o n   v a l u e = " I n P r o g r e s s " / >  
 < x s d : e n u m e r a t i o n   v a l u e = " R e j e c t e d " / >  
 < x s d : e n u m e r a t i o n   v a l u e = " Q u e s t i o n a b l e " / >  
 < x s d : e n u m e r a t i o n   v a l u e = " A p p r o v e d A u t o m a t i c " / >  
 < x s d : e n u m e r a t i o n   v a l u e = " A p p r o v e d M a n u a l " / >  
 < x s d : e n u m e r a t i o n   v a l u e = " O n   H o l d " / >  
 < x s d : e n u m e r a t i o n   v a l u e = " N e e d s   R e v i e w " / >  
 < x s d : e n u m e r a t i o n   v a l u e = " A   V i o l a t i o n " / >  
 < x s d : e n u m e r a t i o n   v a l u e = " U n p u b l i s h e d   V i o l a t i o n " / >  
 < / x s d : r e s t r i c t i o n >  
 < / x s d : s i m p l e T y p e >  
 < / x s d : e l e m e n t >  
 < x s d : e l e m e n t   n a m e = " A s s e t S t a r t "   m a : i n d e x = " 6 "   n i l l a b l e = " t r u e "   m a : d i s p l a y N a m e = " A s s e t   B e g i n   D a t e "   m a : d e f a u l t = " [ T o d a y ] "   m a : i n t e r n a l N a m e = " A s s e t S t a r t "   m a : r e a d O n l y = " f a l s e " >  
 < x s d : s i m p l e T y p e >  
 < x s d : r e s t r i c t i o n   b a s e = " d m s : D a t e T i m e " / >  
 < / x s d : s i m p l e T y p e >  
 < / x s d : e l e m e n t >  
 < x s d : e l e m e n t   n a m e = " A s s e t E x p i r e "   m a : i n d e x = " 7 "   n i l l a b l e = " t r u e "   m a : d i s p l a y N a m e = " A s s e t   E n d   D a t e "   m a : d e f a u l t = " 2 0 2 9 - 0 1 - 0 1 T 0 0 : 0 0 : 0 0 Z "   m a : i n t e r n a l N a m e = " A s s e t E x p i r e "   m a : r e a d O n l y = " f a l s e " >  
 < x s d : s i m p l e T y p e >  
 < x s d : r e s t r i c t i o n   b a s e = " d m s : D a t e T i m e " / >  
 < / x s d : s i m p l e T y p e >  
 < / x s d : e l e m e n t >  
 < x s d : e l e m e n t   n a m e = " A s s e t I d "   m a : i n d e x = " 8 "   n i l l a b l e = " t r u e "   m a : d i s p l a y N a m e = " A s s e t   I D "   m a : d e f a u l t = " "   m a : i n d e x e d = " t r u e "   m a : i n t e r n a l N a m e = " A s s e t I d "   m a : r e a d O n l y = " f a l s e " >  
 < x s d : s i m p l e T y p e >  
 < x s d : r e s t r i c t i o n   b a s e = " d m s : T e x t " >  
 < x s d : m a x L e n g t h   v a l u e = " 2 5 5 " / >  
 < / x s d : r e s t r i c t i o n >  
 < / x s d : s i m p l e T y p e >  
 < / x s d : e l e m e n t >  
 < x s d : e l e m e n t   n a m e = " I s S e a r c h a b l e "   m a : i n d e x = " 9 "   n i l l a b l e = " t r u e "   m a : d i s p l a y N a m e = " A s s e t   S e a r c h a b l e ? "   m a : d e f a u l t = " t r u e "   m a : i n t e r n a l N a m e = " I s S e a r c h a b l e "   m a : r e a d O n l y = " f a l s e " >  
 < x s d : s i m p l e T y p e >  
 < x s d : r e s t r i c t i o n   b a s e = " d m s : B o o l e a n " / >  
 < / x s d : s i m p l e T y p e >  
 < / x s d : e l e m e n t >  
 < x s d : e l e m e n t   n a m e = " A s s e t T y p e "   m a : i n d e x = " 1 0 "   n i l l a b l e = " t r u e "   m a : d i s p l a y N a m e = " A s s e t   T y p e "   m a : d e f a u l t = " "   m a : i n t e r n a l N a m e = " A s s e t T y p e "   m a : r e a d O n l y = " f a l s e " >  
 < x s d : s i m p l e T y p e >  
 < x s d : r e s t r i c t i o n   b a s e = " d m s : U n k n o w n " / >  
 < / x s d : s i m p l e T y p e >  
 < / x s d : e l e m e n t >  
 < x s d : e l e m e n t   n a m e = " A P A u t h o r "   m a : i n d e x = " 1 1 "   n i l l a b l e = " t r u e "   m a : d i s p l a y N a m e = " A u t h o r "   m a : d e f a u l t = " "   m a : l i s t = " U s e r I n f o "   m a : i n t e r n a l N a m e = " A P A u t h o r "   m a : r e a d O n l y = " f a l s e " >  
 < x s d : c o m p l e x T y p e >  
 < x s d : c o m p l e x C o n t e n t >  
 < x s d : e x t e n s i o n   b a s e = " d m s : U s e r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A v e r a g e R a t i n g "   m a : i n d e x = " 1 2 "   n i l l a b l e = " t r u e "   m a : d i s p l a y N a m e = " A v e r a g e   R a t i n g "   m a : i n t e r n a l N a m e = " A v e r a g e R a t i n g "   m a : r e a d O n l y = " f a l s e " >  
 < x s d : s i m p l e T y p e >  
 < x s d : r e s t r i c t i o n   b a s e = " d m s : T e x t " / >  
 < / x s d : s i m p l e T y p e >  
 < / x s d : e l e m e n t >  
 < x s d : e l e m e n t   n a m e = " B l o c k P u b l i s h "   m a : i n d e x = " 1 3 "   n i l l a b l e = " t r u e "   m a : d i s p l a y N a m e = " B l o c k   f r o m   P u b l i s h i n g ? "   m a : d e f a u l t = " "   m a : i n t e r n a l N a m e = " B l o c k P u b l i s h "   m a : r e a d O n l y = " f a l s e " >  
 < x s d : s i m p l e T y p e >  
 < x s d : r e s t r i c t i o n   b a s e = " d m s : B o o l e a n " / >  
 < / x s d : s i m p l e T y p e >  
 < / x s d : e l e m e n t >  
 < x s d : e l e m e n t   n a m e = " B u g N u m b e r "   m a : i n d e x = " 1 4 "   n i l l a b l e = " t r u e "   m a : d i s p l a y N a m e = " B u g   N u m b e r "   m a : d e f a u l t = " "   m a : i n t e r n a l N a m e = " B u g N u m b e r "   m a : r e a d O n l y = " f a l s e " >  
 < x s d : s i m p l e T y p e >  
 < x s d : r e s t r i c t i o n   b a s e = " d m s : T e x t " / >  
 < / x s d : s i m p l e T y p e >  
 < / x s d : e l e m e n t >  
 < x s d : e l e m e n t   n a m e = " C a m p a i g n T a g s T a x H T F i e l d 0 "   m a : i n d e x = " 1 6 "   n i l l a b l e = " t r u e "   m a : t a x o n o m y = " t r u e "   m a : i n t e r n a l N a m e = " C a m p a i g n T a g s T a x H T F i e l d 0 "   m a : t a x o n o m y F i e l d N a m e = " C a m p a i g n T a g s "   m a : d i s p l a y N a m e = " C a m p a i g n s "   m a : r e a d O n l y = " f a l s e "   m a : d e f a u l t = " "   m a : f i e l d I d = " { 2 f d 5 2 a d 2 - 6 3 b 0 - 4 f 0 5 - b 7 a a - a 1 7 a 1 c 4 8 c a 4 5 } "   m a : t a x o n o m y M u l t i = " t r u e "   m a : s s p I d = " 8 f 7 9 7 5 3 a - 7 5 d 3 - 4 1 f 5 - 8 c a 3 - 4 0 b 8 4 3 9 4 1 b 4 f "   m a : t e r m S e t I d = " c a 0 e 5 0 d 4 - f a a 1 - 4 4 c e - 9 6 1 e - b b 1 4 4 1 c 6 0 e 6 6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T P C l i e n t V i e w e r "   m a : i n d e x = " 1 7 "   n i l l a b l e = " t r u e "   m a : d i s p l a y N a m e = " C l i e n t   V i e w e r "   m a : d e f a u l t = " "   m a : i n t e r n a l N a m e = " T P C l i e n t V i e w e r " >  
 < x s d : s i m p l e T y p e >  
 < x s d : r e s t r i c t i o n   b a s e = " d m s : T e x t " / >  
 < / x s d : s i m p l e T y p e >  
 < / x s d : e l e m e n t >  
 < x s d : e l e m e n t   n a m e = " C l i p A r t F i l e n a m e "   m a : i n d e x = " 1 8 "   n i l l a b l e = " t r u e "   m a : d i s p l a y N a m e = " C l i p   A r t   N a m e "   m a : d e f a u l t = " "   m a : i n t e r n a l N a m e = " C l i p A r t F i l e n a m e "   m a : r e a d O n l y = " f a l s e " >  
 < x s d : s i m p l e T y p e >  
 < x s d : r e s t r i c t i o n   b a s e = " d m s : T e x t " / >  
 < / x s d : s i m p l e T y p e >  
 < / x s d : e l e m e n t >  
 < x s d : e l e m e n t   n a m e = " T P C o m m a n d L i n e "   m a : i n d e x = " 1 9 "   n i l l a b l e = " t r u e "   m a : d i s p l a y N a m e = " C o m m a n d   L i n e "   m a : d e f a u l t = " "   m a : i n t e r n a l N a m e = " T P C o m m a n d L i n e " >  
 < x s d : s i m p l e T y p e >  
 < x s d : r e s t r i c t i o n   b a s e = " d m s : T e x t " / >  
 < / x s d : s i m p l e T y p e >  
 < / x s d : e l e m e n t >  
 < x s d : e l e m e n t   n a m e = " T P C o m p o n e n t "   m a : i n d e x = " 2 0 "   n i l l a b l e = " t r u e "   m a : d i s p l a y N a m e = " C o m p o n e n t "   m a : d e f a u l t = " "   m a : i n t e r n a l N a m e = " T P C o m p o n e n t " >  
 < x s d : s i m p l e T y p e >  
 < x s d : r e s t r i c t i o n   b a s e = " d m s : T e x t " / >  
 < / x s d : s i m p l e T y p e >  
 < / x s d : e l e m e n t >  
 < x s d : e l e m e n t   n a m e = " C o n t e n t I t e m "   m a : i n d e x = " 2 1 "   n i l l a b l e = " t r u e "   m a : d i s p l a y N a m e = " C o n t e n t   I t e m "   m a : d e f a u l t = " "   m a : h i d d e n = " t r u e "   m a : i n t e r n a l N a m e = " C o n t e n t I t e m "   m a : r e a d O n l y = " f a l s e " >  
 < x s d : s i m p l e T y p e >  
 < x s d : r e s t r i c t i o n   b a s e = " d m s : U n k n o w n " / >  
 < / x s d : s i m p l e T y p e >  
 < / x s d : e l e m e n t >  
 < x s d : e l e m e n t   n a m e = " C r a w l F o r D e p e n d e n c i e s "   m a : i n d e x = " 2 3 "   n i l l a b l e = " t r u e "   m a : d i s p l a y N a m e = " C r a w l   f o r   D e p e n d e n c i e s ? "   m a : d e f a u l t = " t r u e "   m a : i n t e r n a l N a m e = " C r a w l F o r D e p e n d e n c i e s "   m a : r e a d O n l y = " f a l s e " >  
 < x s d : s i m p l e T y p e >  
 < x s d : r e s t r i c t i o n   b a s e = " d m s : B o o l e a n " / >  
 < / x s d : s i m p l e T y p e >  
 < / x s d : e l e m e n t >  
 < x s d : e l e m e n t   n a m e = " C S X H a s h "   m a : i n d e x = " 2 6 "   n i l l a b l e = " t r u e "   m a : d i s p l a y N a m e = " C S X   H a s h "   m a : d e f a u l t = " "   m a : i n d e x e d = " t r u e "   m a : i n t e r n a l N a m e = " C S X H a s h "   m a : r e a d O n l y = " f a l s e " >  
 < x s d : s i m p l e T y p e >  
 < x s d : r e s t r i c t i o n   b a s e = " d m s : T e x t " / >  
 < / x s d : s i m p l e T y p e >  
 < / x s d : e l e m e n t >  
 < x s d : e l e m e n t   n a m e = " C S X S u b m i s s i o n M a r k e t "   m a : i n d e x = " 2 7 "   n i l l a b l e = " t r u e "   m a : d i s p l a y N a m e = " C S X   S u b m i s s i o n   M a r k e t "   m a : d e f a u l t = " "   m a : l i s t = " { 8 5 F C 5 A 5 8 - 2 8 5 1 - 4 2 7 E - 9 5 B 4 - A F A F 1 C 7 3 B A 4 D } "   m a : i n t e r n a l N a m e = " C S X S u b m i s s i o n M a r k e t "   m a : r e a d O n l y = " f a l s e "   m a : s h o w F i e l d = " M a r k e t N a m e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C S X U p d a t e "   m a : i n d e x = " 2 8 "   n i l l a b l e = " t r u e "   m a : d i s p l a y N a m e = " C S X   U p d a t e d ? "   m a : d e f a u l t = " f a l s e "   m a : i n t e r n a l N a m e = " C S X U p d a t e "   m a : r e a d O n l y = " f a l s e " >  
 < x s d : s i m p l e T y p e >  
 < x s d : r e s t r i c t i o n   b a s e = " d m s : B o o l e a n " / >  
 < / x s d : s i m p l e T y p e >  
 < / x s d : e l e m e n t >  
 < x s d : e l e m e n t   n a m e = " I n t l L a n g R e v i e w D a t e "   m a : i n d e x = " 2 9 "   n i l l a b l e = " t r u e "   m a : d i s p l a y N a m e = " D a t e   t o   C o m p l e t e   I n t l   Q A "   m a : d e f a u l t = " "   m a : i n t e r n a l N a m e = " I n t l L a n g R e v i e w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I s D e l e t e d "   m a : i n d e x = " 3 0 "   n i l l a b l e = " t r u e "   m a : d i s p l a y N a m e = " D e l e t e d ? "   m a : d e f a u l t = " "   m a : i n t e r n a l N a m e = " I s D e l e t e d "   m a : r e a d O n l y = " f a l s e " >  
 < x s d : s i m p l e T y p e >  
 < x s d : r e s t r i c t i o n   b a s e = " d m s : B o o l e a n " / >  
 < / x s d : s i m p l e T y p e >  
 < / x s d : e l e m e n t >  
 < x s d : e l e m e n t   n a m e = " A P D e s c r i p t i o n "   m a : i n d e x = " 3 1 "   n i l l a b l e = " t r u e "   m a : d i s p l a y N a m e = " D e s c r i p t i o n "   m a : d e f a u l t = " "   m a : i n t e r n a l N a m e = " A P D e s c r i p t i o n "   m a : r e a d O n l y = " f a l s e " >  
 < x s d : s i m p l e T y p e >  
 < x s d : r e s t r i c t i o n   b a s e = " d m s : N o t e " / >  
 < / x s d : s i m p l e T y p e >  
 < / x s d : e l e m e n t >  
 < x s d : e l e m e n t   n a m e = " D i r e c t S o u r c e M a r k e t "   m a : i n d e x = " 3 2 "   n i l l a b l e = " t r u e "   m a : d i s p l a y N a m e = " D i r e c t   S o u r c e   M a r k e t   G r o u p "   m a : d e f a u l t = " "   m a : i n t e r n a l N a m e = " D i r e c t S o u r c e M a r k e t "   m a : r e a d O n l y = " f a l s e " >  
 < x s d : s i m p l e T y p e >  
 < x s d : r e s t r i c t i o n   b a s e = " d m s : T e x t " / >  
 < / x s d : s i m p l e T y p e >  
 < / x s d : e l e m e n t >  
 < x s d : e l e m e n t   n a m e = " D o w n l o a d s "   m a : i n d e x = " 3 3 "   n i l l a b l e = " t r u e "   m a : d i s p l a y N a m e = " D o w n l o a d s "   m a : d e f a u l t = " 0 "   m a : h i d d e n = " t r u e "   m a : i n t e r n a l N a m e = " D o w n l o a d s "   m a : r e a d O n l y = " f a l s e " >  
 < x s d : s i m p l e T y p e >  
 < x s d : r e s t r i c t i o n   b a s e = " d m s : U n k n o w n " / >  
 < / x s d : s i m p l e T y p e >  
 < / x s d : e l e m e n t >  
 < x s d : e l e m e n t   n a m e = " D S A T A c t i o n T a k e n "   m a : i n d e x = " 3 4 "   n i l l a b l e = " t r u e "   m a : d i s p l a y N a m e = " D S A T   A c t i o n   T a k e n "   m a : d e f a u l t = " "   m a : i n t e r n a l N a m e = " D S A T A c t i o n T a k e n "   m a : r e a d O n l y = " f a l s e " >  
 < x s d : s i m p l e T y p e >  
 < x s d : r e s t r i c t i o n   b a s e = " d m s : C h o i c e " >  
 < x s d : e n u m e r a t i o n   v a l u e = " B e s t   B e t s " / >  
 < x s d : e n u m e r a t i o n   v a l u e = " E x p i r e " / >  
 < x s d : e n u m e r a t i o n   v a l u e = " H i d e " / >  
 < x s d : e n u m e r a t i o n   v a l u e = " N o n e " / >  
 < / x s d : r e s t r i c t i o n >  
 < / x s d : s i m p l e T y p e >  
 < / x s d : e l e m e n t >  
 < x s d : e l e m e n t   n a m e = " A P E d i t o r "   m a : i n d e x = " 3 5 "   n i l l a b l e = " t r u e "   m a : d i s p l a y N a m e = " E d i t o r "   m a : d e f a u l t = " "   m a : l i s t = " U s e r I n f o "   m a : i n t e r n a l N a m e = " A P E d i t o r "   m a : r e a d O n l y = " f a l s e " >  
 < x s d : c o m p l e x T y p e >  
 < x s d : c o m p l e x C o n t e n t >  
 < x s d : e x t e n s i o n   b a s e = " d m s : U s e r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E d i t o r i a l S t a t u s "   m a : i n d e x = " 3 6 "   n i l l a b l e = " t r u e "   m a : d i s p l a y N a m e = " E d i t o r i a l   S t a t u s "   m a : d e f a u l t = " "   m a : i n t e r n a l N a m e = " E d i t o r i a l S t a t u s "   m a : r e a d O n l y = " f a l s e " >  
 < x s d : s i m p l e T y p e >  
 < x s d : r e s t r i c t i o n   b a s e = " d m s : U n k n o w n " / >  
 < / x s d : s i m p l e T y p e >  
 < / x s d : e l e m e n t >  
 < x s d : e l e m e n t   n a m e = " E d i t o r i a l T a g s "   m a : i n d e x = " 3 7 "   n i l l a b l e = " t r u e "   m a : d i s p l a y N a m e = " E d i t o r i a l   T a g s "   m a : d e f a u l t = " "   m a : i n t e r n a l N a m e = " E d i t o r i a l T a g s " >  
 < x s d : s i m p l e T y p e >  
 < x s d : r e s t r i c t i o n   b a s e = " d m s : U n k n o w n " / >  
 < / x s d : s i m p l e T y p e >  
 < / x s d : e l e m e n t >  
 < x s d : e l e m e n t   n a m e = " T P E x e c u t a b l e "   m a : i n d e x = " 3 8 "   n i l l a b l e = " t r u e "   m a : d i s p l a y N a m e = " E x e c u t a b l e "   m a : d e f a u l t = " "   m a : i n t e r n a l N a m e = " T P E x e c u t a b l e " >  
 < x s d : s i m p l e T y p e >  
 < x s d : r e s t r i c t i o n   b a s e = " d m s : T e x t " / >  
 < / x s d : s i m p l e T y p e >  
 < / x s d : e l e m e n t >  
 < x s d : e l e m e n t   n a m e = " F e a t u r e T a g s T a x H T F i e l d 0 "   m a : i n d e x = " 4 0 "   n i l l a b l e = " t r u e "   m a : t a x o n o m y = " t r u e "   m a : i n t e r n a l N a m e = " F e a t u r e T a g s T a x H T F i e l d 0 "   m a : t a x o n o m y F i e l d N a m e = " F e a t u r e T a g s "   m a : d i s p l a y N a m e = " F e a t u r e s "   m a : r e a d O n l y = " f a l s e "   m a : d e f a u l t = " "   m a : f i e l d I d = " { d 4 0 2 8 2 4 c - d a 9 6 - 4 9 8 1 - b 5 9 8 - d f 7 3 4 a a c b c 3 e } "   m a : t a x o n o m y M u l t i = " t r u e "   m a : s s p I d = " 8 f 7 9 7 5 3 a - 7 5 d 3 - 4 1 f 5 - 8 c a 3 - 4 0 b 8 4 3 9 4 1 b 4 f "   m a : t e r m S e t I d = " f 1 a b 6 8 4 5 - 9 6 7 d - 4 8 5 4 - a 0 b a - 4 e c 0 7 f 0 f 8 1 1 3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T P F r i e n d l y N a m e "   m a : i n d e x = " 4 1 "   n i l l a b l e = " t r u e "   m a : d i s p l a y N a m e = " F r i e n d l y   N a m e "   m a : d e f a u l t = " "   m a : i n t e r n a l N a m e = " T P F r i e n d l y N a m e " >  
 < x s d : s i m p l e T y p e >  
 < x s d : r e s t r i c t i o n   b a s e = " d m s : T e x t " / >  
 < / x s d : s i m p l e T y p e >  
 < / x s d : e l e m e n t >  
 < x s d : e l e m e n t   n a m e = " F r i e n d l y T i t l e "   m a : i n d e x = " 4 2 "   n i l l a b l e = " t r u e "   m a : d i s p l a y N a m e = " F r i e n d l y   T i t l e "   m a : d e f a u l t = " "   m a : d e s c r i p t i o n = " S h o r t e r   t i t l e   t o   b e   u s e d   w h e n   d i s p l a y i n g   s e a r c h   r e s u l t s "   m a : i n t e r n a l N a m e = " F r i e n d l y T i t l e "   m a : r e a d O n l y = " f a l s e " >  
 < x s d : s i m p l e T y p e >  
 < x s d : r e s t r i c t i o n   b a s e = " d m s : T e x t " / >  
 < / x s d : s i m p l e T y p e >  
 < / x s d : e l e m e n t >  
 < x s d : e l e m e n t   n a m e = " P r i m a r y I m a g e G e n "   m a : i n d e x = " 4 3 "   n i l l a b l e = " t r u e "   m a : d i s p l a y N a m e = " G e n e r a t e   I m a g e s ? "   m a : d e f a u l t = " t r u e "   m a : i n t e r n a l N a m e = " P r i m a r y I m a g e G e n " >  
 < x s d : s i m p l e T y p e >  
 < x s d : r e s t r i c t i o n   b a s e = " d m s : B o o l e a n " / >  
 < / x s d : s i m p l e T y p e >  
 < / x s d : e l e m e n t >  
 < x s d : e l e m e n t   n a m e = " H a n d o f f T o M S D N "   m a : i n d e x = " 4 4 "   n i l l a b l e = " t r u e "   m a : d i s p l a y N a m e = " H a n d o f f   T o   M S D N   D a t e "   m a : d e f a u l t = " "   m a : i n t e r n a l N a m e = " H a n d o f f T o M S D N "   m a : r e a d O n l y = " f a l s e " >  
 < x s d : s i m p l e T y p e >  
 < x s d : r e s t r i c t i o n   b a s e = " d m s : D a t e T i m e " / >  
 < / x s d : s i m p l e T y p e >  
 < / x s d : e l e m e n t >  
 < x s d : e l e m e n t   n a m e = " I n P r o j e c t L i s t L o o k u p "   m a : i n d e x = " 4 5 "   n i l l a b l e = " t r u e "   m a : d i s p l a y N a m e = " I n P r o j e c t L i s t L o o k u p "   m a : l i s t = " { 7 F 9 4 8 D 4 D - A 5 7 E - 4 E 3 F - 8 7 E 9 - 0 A B E 9 F 2 D 7 4 8 E } "   m a : i n t e r n a l N a m e = " I n P r o j e c t L i s t L o o k u p "   m a : r e a d O n l y = " t r u e "   m a : s h o w F i e l d = " I n P r o j e c t L i s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P I n s t a l l L o c a t i o n "   m a : i n d e x = " 4 6 "   n i l l a b l e = " t r u e "   m a : d i s p l a y N a m e = " I n s t a l l   L o c a t i o n "   m a : d e f a u l t = " "   m a : i n t e r n a l N a m e = " T P I n s t a l l L o c a t i o n " >  
 < x s d : s i m p l e T y p e >  
 < x s d : r e s t r i c t i o n   b a s e = " d m s : T e x t " / >  
 < / x s d : s i m p l e T y p e >  
 < / x s d : e l e m e n t >  
 < x s d : e l e m e n t   n a m e = " I n t e r n a l T a g s T a x H T F i e l d 0 "   m a : i n d e x = " 4 8 "   n i l l a b l e = " t r u e "   m a : t a x o n o m y = " t r u e "   m a : i n t e r n a l N a m e = " I n t e r n a l T a g s T a x H T F i e l d 0 "   m a : t a x o n o m y F i e l d N a m e = " I n t e r n a l T a g s "   m a : d i s p l a y N a m e = " I n t e r n a l   T a g s "   m a : r e a d O n l y = " f a l s e "   m a : d e f a u l t = " "   m a : f i e l d I d = " { b 8 e e e 2 a 3 - 2 d 4 f - 4 b 1 2 - b 2 2 9 - 9 e 6 6 7 c 3 7 1 7 1 8 } "   m a : t a x o n o m y M u l t i = " t r u e "   m a : s s p I d = " 8 f 7 9 7 5 3 a - 7 5 d 3 - 4 1 f 5 - 8 c a 3 - 4 0 b 8 4 3 9 4 1 b 4 f "   m a : t e r m S e t I d = " 8 2 b 6 6 3 9 e - f 7 f c - 4 c 1 8 - a d 2 d - 0 0 3 a 6 e 7 0 7 7 6 5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I n t l L a n g R e v i e w "   m a : i n d e x = " 4 9 "   n i l l a b l e = " t r u e "   m a : d i s p l a y N a m e = " I n t l   L a n g   Q A   R e v i e w   R e q u i r e d ? "   m a : d e f a u l t = " "   m a : i n t e r n a l N a m e = " I n t l L a n g R e v i e w "   m a : r e a d O n l y = " f a l s e " >  
 < x s d : s i m p l e T y p e >  
 < x s d : r e s t r i c t i o n   b a s e = " d m s : B o o l e a n " / >  
 < / x s d : s i m p l e T y p e >  
 < / x s d : e l e m e n t >  
 < x s d : e l e m e n t   n a m e = " I n t l L a n g R e v i e w e r "   m a : i n d e x = " 5 0 "   n i l l a b l e = " t r u e "   m a : d i s p l a y N a m e = " I n t l   L a n g   Q A   R e v i e w e r "   m a : d e f a u l t = " "   m a : i n t e r n a l N a m e = " I n t l L a n g R e v i e w e r "   m a : r e a d O n l y = " f a l s e " >  
 < x s d : s i m p l e T y p e >  
 < x s d : r e s t r i c t i o n   b a s e = " d m s : T e x t " / >  
 < / x s d : s i m p l e T y p e >  
 < / x s d : e l e m e n t >  
 < x s d : e l e m e n t   n a m e = " M a r k e t S p e c i f i c "   m a : i n d e x = " 5 1 "   n i l l a b l e = " t r u e "   m a : d i s p l a y N a m e = " I s   M a r k e t   S p e c i f i c ? "   m a : d e f a u l t = " "   m a : i n t e r n a l N a m e = " M a r k e t S p e c i f i c "   m a : r e a d O n l y = " f a l s e " >  
 < x s d : s i m p l e T y p e >  
 < x s d : r e s t r i c t i o n   b a s e = " d m s : B o o l e a n " / >  
 < / x s d : s i m p l e T y p e >  
 < / x s d : e l e m e n t >  
 < x s d : e l e m e n t   n a m e = " L a s t C o m p l e t e V e r s i o n L o o k u p "   m a : i n d e x = " 5 2 "   n i l l a b l e = " t r u e "   m a : d i s p l a y N a m e = " L a s t   C o m p l e t e   V e r s i o n   L o o k u p "   m a : d e f a u l t = " "   m a : l i s t = " { 7 F 9 4 8 D 4 D - A 5 7 E - 4 E 3 F - 8 7 E 9 - 0 A B E 9 F 2 D 7 4 8 E } "   m a : i n t e r n a l N a m e = " L a s t C o m p l e t e V e r s i o n L o o k u p "   m a : r e a d O n l y = " t r u e "   m a : s h o w F i e l d = " L a s t C o m p l e t e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H a n d O f f "   m a : i n d e x = " 5 3 "   n i l l a b l e = " t r u e "   m a : d i s p l a y N a m e = " L a s t   H a n d - o f f "   m a : d e f a u l t = " "   m a : i n t e r n a l N a m e = " L a s t H a n d O f f "   m a : r e a d O n l y = " f a l s e " >  
 < x s d : s i m p l e T y p e >  
 < x s d : r e s t r i c t i o n   b a s e = " d m s : D a t e T i m e " / >  
 < / x s d : s i m p l e T y p e >  
 < / x s d : e l e m e n t >  
 < x s d : e l e m e n t   n a m e = " L a s t M o d i f i e d D a t e T i m e "   m a : i n d e x = " 5 4 "   n i l l a b l e = " t r u e "   m a : d i s p l a y N a m e = " L a s t   M o d i f i e d   D a t e "   m a : d e f a u l t = " "   m a : i n t e r n a l N a m e = " L a s t M o d i f i e d D a t e T i m e "   m a : r e a d O n l y = " f a l s e " >  
 < x s d : s i m p l e T y p e >  
 < x s d : r e s t r i c t i o n   b a s e = " d m s : D a t e T i m e " / >  
 < / x s d : s i m p l e T y p e >  
 < / x s d : e l e m e n t >  
 < x s d : e l e m e n t   n a m e = " L a s t P r e v i e w E r r o r L o o k u p "   m a : i n d e x = " 5 5 "   n i l l a b l e = " t r u e "   m a : d i s p l a y N a m e = " L a s t   P r e v i e w   A t t e m p t   E r r o r "   m a : d e f a u l t = " "   m a : l i s t = " { 7 F 9 4 8 D 4 D - A 5 7 E - 4 E 3 F - 8 7 E 9 - 0 A B E 9 F 2 D 7 4 8 E } "   m a : i n t e r n a l N a m e = " L a s t P r e v i e w E r r o r L o o k u p "   m a : r e a d O n l y = " t r u e "   m a : s h o w F i e l d = " L a s t P r e v i e w E r r o r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R e s u l t L o o k u p "   m a : i n d e x = " 5 6 "   n i l l a b l e = " t r u e "   m a : d i s p l a y N a m e = " L a s t   P r e v i e w   A t t e m p t   R e s u l t "   m a : d e f a u l t = " "   m a : l i s t = " { 7 F 9 4 8 D 4 D - A 5 7 E - 4 E 3 F - 8 7 E 9 - 0 A B E 9 F 2 D 7 4 8 E } "   m a : i n t e r n a l N a m e = " L a s t P r e v i e w R e s u l t L o o k u p "   m a : r e a d O n l y = " t r u e "   m a : s h o w F i e l d = " L a s t P r e v i e w R e s u l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A t t e m p t D a t e L o o k u p "   m a : i n d e x = " 5 7 "   n i l l a b l e = " t r u e "   m a : d i s p l a y N a m e = " L a s t   P r e v i e w   A t t e m p t e d   O n "   m a : d e f a u l t = " "   m a : l i s t = " { 7 F 9 4 8 D 4 D - A 5 7 E - 4 E 3 F - 8 7 E 9 - 0 A B E 9 F 2 D 7 4 8 E } "   m a : i n t e r n a l N a m e = " L a s t P r e v i e w A t t e m p t D a t e L o o k u p "   m a : r e a d O n l y = " t r u e "   m a : s h o w F i e l d = " L a s t P r e v i e w A t t e m p t D a t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e d B y L o o k u p "   m a : i n d e x = " 5 8 "   n i l l a b l e = " t r u e "   m a : d i s p l a y N a m e = " L a s t   P r e v i e w e d   B y "   m a : d e f a u l t = " "   m a : l i s t = " { 7 F 9 4 8 D 4 D - A 5 7 E - 4 E 3 F - 8 7 E 9 - 0 A B E 9 F 2 D 7 4 8 E } "   m a : i n t e r n a l N a m e = " L a s t P r e v i e w e d B y L o o k u p "   m a : r e a d O n l y = " t r u e "   m a : s h o w F i e l d = " L a s t P r e v i e w e d B y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T i m e L o o k u p "   m a : i n d e x = " 5 9 "   n i l l a b l e = " t r u e "   m a : d i s p l a y N a m e = " L a s t   P r e v i e w e d   D a t e "   m a : d e f a u l t = " "   m a : l i s t = " { 7 F 9 4 8 D 4 D - A 5 7 E - 4 E 3 F - 8 7 E 9 - 0 A B E 9 F 2 D 7 4 8 E } "   m a : i n t e r n a l N a m e = " L a s t P r e v i e w T i m e L o o k u p "   m a : r e a d O n l y = " t r u e "   m a : s h o w F i e l d = " L a s t P r e v i e w T i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V e r s i o n L o o k u p "   m a : i n d e x = " 6 0 "   n i l l a b l e = " t r u e "   m a : d i s p l a y N a m e = " L a s t   P r e v i e w e d   V e r s i o n "   m a : d e f a u l t = " "   m a : l i s t = " { 7 F 9 4 8 D 4 D - A 5 7 E - 4 E 3 F - 8 7 E 9 - 0 A B E 9 F 2 D 7 4 8 E } "   m a : i n t e r n a l N a m e = " L a s t P r e v i e w V e r s i o n L o o k u p "   m a : r e a d O n l y = " t r u e "   m a : s h o w F i e l d = " L a s t P r e v i e w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E r r o r L o o k u p "   m a : i n d e x = " 6 1 "   n i l l a b l e = " t r u e "   m a : d i s p l a y N a m e = " L a s t   P u b l i s h   A t t e m p t   E r r o r "   m a : d e f a u l t = " "   m a : l i s t = " { 7 F 9 4 8 D 4 D - A 5 7 E - 4 E 3 F - 8 7 E 9 - 0 A B E 9 F 2 D 7 4 8 E } "   m a : i n t e r n a l N a m e = " L a s t P u b l i s h E r r o r L o o k u p "   m a : r e a d O n l y = " t r u e "   m a : s h o w F i e l d = " L a s t P u b l i s h E r r o r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R e s u l t L o o k u p "   m a : i n d e x = " 6 2 "   n i l l a b l e = " t r u e "   m a : d i s p l a y N a m e = " L a s t   P u b l i s h   A t t e m p t   R e s u l t "   m a : d e f a u l t = " "   m a : l i s t = " { 7 F 9 4 8 D 4 D - A 5 7 E - 4 E 3 F - 8 7 E 9 - 0 A B E 9 F 2 D 7 4 8 E } "   m a : i n t e r n a l N a m e = " L a s t P u b l i s h R e s u l t L o o k u p "   m a : r e a d O n l y = " t r u e "   m a : s h o w F i e l d = " L a s t P u b l i s h R e s u l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A t t e m p t D a t e L o o k u p "   m a : i n d e x = " 6 3 "   n i l l a b l e = " t r u e "   m a : d i s p l a y N a m e = " L a s t   P u b l i s h   A t t e m p t e d   O n "   m a : d e f a u l t = " "   m a : l i s t = " { 7 F 9 4 8 D 4 D - A 5 7 E - 4 E 3 F - 8 7 E 9 - 0 A B E 9 F 2 D 7 4 8 E } "   m a : i n t e r n a l N a m e = " L a s t P u b l i s h A t t e m p t D a t e L o o k u p "   m a : r e a d O n l y = " t r u e "   m a : s h o w F i e l d = " L a s t P u b l i s h A t t e m p t D a t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e d B y L o o k u p "   m a : i n d e x = " 6 4 "   n i l l a b l e = " t r u e "   m a : d i s p l a y N a m e = " L a s t   P u b l i s h e d   B y "   m a : d e f a u l t = " "   m a : l i s t = " { 7 F 9 4 8 D 4 D - A 5 7 E - 4 E 3 F - 8 7 E 9 - 0 A B E 9 F 2 D 7 4 8 E } "   m a : i n t e r n a l N a m e = " L a s t P u b l i s h e d B y L o o k u p "   m a : r e a d O n l y = " t r u e "   m a : s h o w F i e l d = " L a s t P u b l i s h e d B y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T i m e L o o k u p "   m a : i n d e x = " 6 5 "   n i l l a b l e = " t r u e "   m a : d i s p l a y N a m e = " L a s t   P u b l i s h e d   D a t e "   m a : d e f a u l t = " "   m a : l i s t = " { 7 F 9 4 8 D 4 D - A 5 7 E - 4 E 3 F - 8 7 E 9 - 0 A B E 9 F 2 D 7 4 8 E } "   m a : i n t e r n a l N a m e = " L a s t P u b l i s h T i m e L o o k u p "   m a : r e a d O n l y = " t r u e "   m a : s h o w F i e l d = " L a s t P u b l i s h T i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V e r s i o n L o o k u p "   m a : i n d e x = " 6 6 "   n i l l a b l e = " t r u e "   m a : d i s p l a y N a m e = " L a s t   P u b l i s h e d   V e r s i o n "   m a : d e f a u l t = " "   m a : l i s t = " { 7 F 9 4 8 D 4 D - A 5 7 E - 4 E 3 F - 8 7 E 9 - 0 A B E 9 F 2 D 7 4 8 E } "   m a : i n t e r n a l N a m e = " L a s t P u b l i s h V e r s i o n L o o k u p "   m a : r e a d O n l y = " t r u e "   m a : s h o w F i e l d = " L a s t P u b l i s h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P L a u n c h H e l p L i n k T y p e "   m a : i n d e x = " 6 7 "   n i l l a b l e = " t r u e "   m a : d i s p l a y N a m e = " L a u n c h   H e l p   L i n k   T y p e "   m a : d e f a u l t = " T e m p l a t e "   m a : i n t e r n a l N a m e = " T P L a u n c h H e l p L i n k T y p e " >  
 < x s d : s i m p l e T y p e >  
 < x s d : r e s t r i c t i o n   b a s e = " d m s : C h o i c e " >  
 < x s d : e n u m e r a t i o n   v a l u e = " T e m p l a t e " / >  
 < x s d : e n u m e r a t i o n   v a l u e = " T r a i n i n g " / >  
 < x s d : e n u m e r a t i o n   v a l u e = " U R L " / >  
 < x s d : e n u m e r a t i o n   v a l u e = " N o n e " / >  
 < / x s d : r e s t r i c t i o n >  
 < / x s d : s i m p l e T y p e >  
 < / x s d : e l e m e n t >  
 < x s d : e l e m e n t   n a m e = " L e g a c y D a t a "   m a : i n d e x = " 6 8 "   n i l l a b l e = " t r u e "   m a : d i s p l a y N a m e = " L e g a c y   D a t a "   m a : d e f a u l t = " "   m a : i n t e r n a l N a m e = " L e g a c y D a t a "   m a : r e a d O n l y = " f a l s e " >  
 < x s d : s i m p l e T y p e >  
 < x s d : r e s t r i c t i o n   b a s e = " d m s : N o t e " / >  
 < / x s d : s i m p l e T y p e >  
 < / x s d : e l e m e n t >  
 < x s d : e l e m e n t   n a m e = " T P L a u n c h H e l p L i n k "   m a : i n d e x = " 6 9 "   n i l l a b l e = " t r u e "   m a : d i s p l a y N a m e = " L i n k   t o   L a u n c h   H e l p   T o p i c "   m a : d e f a u l t = " "   m a : i n t e r n a l N a m e = " T P L a u n c h H e l p L i n k " >  
 < x s d : s i m p l e T y p e >  
 < x s d : r e s t r i c t i o n   b a s e = " d m s : T e x t " / >  
 < / x s d : s i m p l e T y p e >  
 < / x s d : e l e m e n t >  
 < x s d : e l e m e n t   n a m e = " L o c C o m m e n t s "   m a : i n d e x = " 7 0 "   n i l l a b l e = " t r u e "   m a : d i s p l a y N a m e = " L o c   A p p r o v a l   C o m m e n t s "   m a : d e f a u l t = " "   m a : i n t e r n a l N a m e = " L o c C o m m e n t s "   m a : r e a d O n l y = " f a l s e " >  
 < x s d : s i m p l e T y p e >  
 < x s d : r e s t r i c t i o n   b a s e = " d m s : N o t e " / >  
 < / x s d : s i m p l e T y p e >  
 < / x s d : e l e m e n t >  
 < x s d : e l e m e n t   n a m e = " L o c L a s t L o c A t t e m p t V e r s i o n L o o k u p "   m a : i n d e x = " 7 1 "   n i l l a b l e = " t r u e "   m a : d i s p l a y N a m e = " L o c   L a s t   L o c   A t t e m p t   V e r s i o n "   m a : d e f a u l t = " "   m a : l i s t = " { B 1 E F B 3 1 0 - 8 1 5 4 - 4 0 E E - A 7 3 6 - 2 F F 1 1 D 4 7 9 7 6 3 } "   m a : i n t e r n a l N a m e = " L o c L a s t L o c A t t e m p t V e r s i o n L o o k u p "   m a : r e a d O n l y = " f a l s e "   m a : s h o w F i e l d = " L a s t L o c A t t e m p t V e r s i o n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L a s t L o c A t t e m p t V e r s i o n T y p e L o o k u p "   m a : i n d e x = " 7 2 "   n i l l a b l e = " t r u e "   m a : d i s p l a y N a m e = " L o c   L a s t   L o c   A t t e m p t   V e r s i o n   T y p e "   m a : d e f a u l t = " "   m a : l i s t = " { B 1 E F B 3 1 0 - 8 1 5 4 - 4 0 E E - A 7 3 6 - 2 F F 1 1 D 4 7 9 7 6 3 } "   m a : i n t e r n a l N a m e = " L o c L a s t L o c A t t e m p t V e r s i o n T y p e L o o k u p "   m a : r e a d O n l y = " t r u e "   m a : s h o w F i e l d = " L a s t L o c A t t e m p t V e r s i o n T y p e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M a n u a l T e s t R e q u i r e d "   m a : i n d e x = " 7 3 "   n i l l a b l e = " t r u e "   m a : d i s p l a y N a m e = " L o c   M a n u a l   T e s t   R e q u i r e d "   m a : d e f a u l t = " "   m a : i n t e r n a l N a m e = " L o c M a n u a l T e s t R e q u i r e d "   m a : r e a d O n l y = " f a l s e " >  
 < x s d : s i m p l e T y p e >  
 < x s d : r e s t r i c t i o n   b a s e = " d m s : B o o l e a n " / >  
 < / x s d : s i m p l e T y p e >  
 < / x s d : e l e m e n t >  
 < x s d : e l e m e n t   n a m e = " L o c M a r k e t G r o u p T i e r s 2 "   m a : i n d e x = " 7 4 "   n i l l a b l e = " t r u e "   m a : d i s p l a y N a m e = " L o c   M a r k e t   G r o u p   T i e r s "   m a : i n t e r n a l N a m e = " L o c M a r k e t G r o u p T i e r s 2 "   m a : r e a d O n l y = " f a l s e " >  
 < x s d : s i m p l e T y p e >  
 < x s d : r e s t r i c t i o n   b a s e = " d m s : U n k n o w n " / >  
 < / x s d : s i m p l e T y p e >  
 < / x s d : e l e m e n t >  
 < x s d : e l e m e n t   n a m e = " L o c N e w P u b l i s h e d V e r s i o n L o o k u p "   m a : i n d e x = " 7 5 "   n i l l a b l e = " t r u e "   m a : d i s p l a y N a m e = " L o c   N e w   P u b l i s h e d   V e r s i o n   L o o k u p "   m a : d e f a u l t = " "   m a : l i s t = " { B 1 E F B 3 1 0 - 8 1 5 4 - 4 0 E E - A 7 3 6 - 2 F F 1 1 D 4 7 9 7 6 3 } "   m a : i n t e r n a l N a m e = " L o c N e w P u b l i s h e d V e r s i o n L o o k u p "   m a : r e a d O n l y = " t r u e "   m a : s h o w F i e l d = " N e w P u b l i s h e d V e r s i o n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H a n d b a c k S t a t u s L o o k u p "   m a : i n d e x = " 7 6 "   n i l l a b l e = " t r u e "   m a : d i s p l a y N a m e = " L o c   O v e r a l l   H a n d b a c k   S t a t u s "   m a : d e f a u l t = " "   m a : l i s t = " { B 1 E F B 3 1 0 - 8 1 5 4 - 4 0 E E - A 7 3 6 - 2 F F 1 1 D 4 7 9 7 6 3 } "   m a : i n t e r n a l N a m e = " L o c O v e r a l l H a n d b a c k S t a t u s L o o k u p "   m a : r e a d O n l y = " t r u e "   m a : s h o w F i e l d = " O v e r a l l H a n d b a c k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L o c S t a t u s L o o k u p "   m a : i n d e x = " 7 7 "   n i l l a b l e = " t r u e "   m a : d i s p l a y N a m e = " L o c   O v e r a l l   L o c a l i z e   S t a t u s "   m a : d e f a u l t = " "   m a : l i s t = " { B 1 E F B 3 1 0 - 8 1 5 4 - 4 0 E E - A 7 3 6 - 2 F F 1 1 D 4 7 9 7 6 3 } "   m a : i n t e r n a l N a m e = " L o c O v e r a l l L o c S t a t u s L o o k u p "   m a : r e a d O n l y = " t r u e "   m a : s h o w F i e l d = " O v e r a l l L o c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P r e v i e w S t a t u s L o o k u p "   m a : i n d e x = " 7 8 "   n i l l a b l e = " t r u e "   m a : d i s p l a y N a m e = " L o c   O v e r a l l   P r e v i e w   S t a t u s "   m a : d e f a u l t = " "   m a : l i s t = " { B 1 E F B 3 1 0 - 8 1 5 4 - 4 0 E E - A 7 3 6 - 2 F F 1 1 D 4 7 9 7 6 3 } "   m a : i n t e r n a l N a m e = " L o c O v e r a l l P r e v i e w S t a t u s L o o k u p "   m a : r e a d O n l y = " t r u e "   m a : s h o w F i e l d = " O v e r a l l P r e v i e w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P u b l i s h S t a t u s L o o k u p "   m a : i n d e x = " 7 9 "   n i l l a b l e = " t r u e "   m a : d i s p l a y N a m e = " L o c   O v e r a l l   P u b l i s h   S t a t u s "   m a : d e f a u l t = " "   m a : l i s t = " { B 1 E F B 3 1 0 - 8 1 5 4 - 4 0 E E - A 7 3 6 - 2 F F 1 1 D 4 7 9 7 6 3 } "   m a : i n t e r n a l N a m e = " L o c O v e r a l l P u b l i s h S t a t u s L o o k u p "   m a : r e a d O n l y = " t r u e "   m a : s h o w F i e l d = " O v e r a l l P u b l i s h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I n t l L o c P r i o r i t y "   m a : i n d e x = " 8 0 "   n i l l a b l e = " t r u e "   m a : d i s p l a y N a m e = " L o c   P r i o r i t y "   m a : d e f a u l t = " "   m a : i n t e r n a l N a m e = " I n t l L o c P r i o r i t y "   m a : r e a d O n l y = " f a l s e " >  
 < x s d : s i m p l e T y p e >  
 < x s d : r e s t r i c t i o n   b a s e = " d m s : U n k n o w n " / >  
 < / x s d : s i m p l e T y p e >  
 < / x s d : e l e m e n t >  
 < x s d : e l e m e n t   n a m e = " L o c P r o c e s s e d F o r H a n d o f f s L o o k u p "   m a : i n d e x = " 8 1 "   n i l l a b l e = " t r u e "   m a : d i s p l a y N a m e = " L o c   P r o c e s s e d   F o r   H a n d o f f s "   m a : d e f a u l t = " "   m a : l i s t = " { B 1 E F B 3 1 0 - 8 1 5 4 - 4 0 E E - A 7 3 6 - 2 F F 1 1 D 4 7 9 7 6 3 } "   m a : i n t e r n a l N a m e = " L o c P r o c e s s e d F o r H a n d o f f s L o o k u p "   m a : r e a d O n l y = " t r u e "   m a : s h o w F i e l d = " P r o c e s s e d F o r H a n d o f f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r o c e s s e d F o r M a r k e t s L o o k u p "   m a : i n d e x = " 8 2 "   n i l l a b l e = " t r u e "   m a : d i s p l a y N a m e = " L o c   P r o c e s s e d   F o r   M a r k e t s "   m a : d e f a u l t = " "   m a : l i s t = " { B 1 E F B 3 1 0 - 8 1 5 4 - 4 0 E E - A 7 3 6 - 2 F F 1 1 D 4 7 9 7 6 3 } "   m a : i n t e r n a l N a m e = " L o c P r o c e s s e d F o r M a r k e t s L o o k u p "   m a : r e a d O n l y = " t r u e "   m a : s h o w F i e l d = " P r o c e s s e d F o r M a r k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u b l i s h e d D e p e n d e n t A s s e t s L o o k u p "   m a : i n d e x = " 8 3 "   n i l l a b l e = " t r u e "   m a : d i s p l a y N a m e = " L o c   P u b l i s h e d   D e p e n d e n t   A s s e t s "   m a : d e f a u l t = " "   m a : l i s t = " { B 1 E F B 3 1 0 - 8 1 5 4 - 4 0 E E - A 7 3 6 - 2 F F 1 1 D 4 7 9 7 6 3 } "   m a : i n t e r n a l N a m e = " L o c P u b l i s h e d D e p e n d e n t A s s e t s L o o k u p "   m a : r e a d O n l y = " t r u e "   m a : s h o w F i e l d = " P u b l i s h e d D e p e n d e n t A s s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u b l i s h e d L i n k e d A s s e t s L o o k u p "   m a : i n d e x = " 8 4 "   n i l l a b l e = " t r u e "   m a : d i s p l a y N a m e = " L o c   P u b l i s h e d   L i n k e d   A s s e t s "   m a : d e f a u l t = " "   m a : l i s t = " { B 1 E F B 3 1 0 - 8 1 5 4 - 4 0 E E - A 7 3 6 - 2 F F 1 1 D 4 7 9 7 6 3 } "   m a : i n t e r n a l N a m e = " L o c P u b l i s h e d L i n k e d A s s e t s L o o k u p "   m a : r e a d O n l y = " t r u e "   m a : s h o w F i e l d = " P u b l i s h e d L i n k e d A s s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R e c o m m e n d e d H a n d o f f "   m a : i n d e x = " 8 5 "   n i l l a b l e = " t r u e "   m a : d i s p l a y N a m e = " L o c   R e c o m m e n d e d   H a n d o f f "   m a : d e f a u l t = " "   m a : i n d e x e d = " t r u e "   m a : i n t e r n a l N a m e = " L o c R e c o m m e n d e d H a n d o f f "   m a : r e a d O n l y = " f a l s e " >  
 < x s d : s i m p l e T y p e >  
 < x s d : r e s t r i c t i o n   b a s e = " d m s : T e x t " / >  
 < / x s d : s i m p l e T y p e >  
 < / x s d : e l e m e n t >  
 < x s d : e l e m e n t   n a m e = " L o c a l i z a t i o n T a g s T a x H T F i e l d 0 "   m a : i n d e x = " 8 7 "   n i l l a b l e = " t r u e "   m a : t a x o n o m y = " t r u e "   m a : i n t e r n a l N a m e = " L o c a l i z a t i o n T a g s T a x H T F i e l d 0 "   m a : t a x o n o m y F i e l d N a m e = " L o c a l i z a t i o n T a g s "   m a : d i s p l a y N a m e = " L o c a l i z a t i o n   T a g s "   m a : r e a d O n l y = " f a l s e "   m a : d e f a u l t = " "   m a : f i e l d I d = " { 7 2 6 a 1 e c e - 9 7 4 7 - 4 e 7 d - 9 1 1 3 - b c 8 2 9 5 f d 2 c 1 d } "   m a : t a x o n o m y M u l t i = " t r u e "   m a : s s p I d = " 8 f 7 9 7 5 3 a - 7 5 d 3 - 4 1 f 5 - 8 c a 3 - 4 0 b 8 4 3 9 4 1 b 4 f "   m a : t e r m S e t I d = " 5 b 7 7 0 3 a 5 - 8 e 8 b - 4 b 5 8 - 8 b 3 1 - 1 c e a 3 5 3 3 1 d a 3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M a c h i n e T r a n s l a t e d "   m a : i n d e x = " 8 8 "   n i l l a b l e = " t r u e "   m a : d i s p l a y N a m e = " M a c h i n e   T r a n s l a t e d "   m a : d e f a u l t = " "   m a : i n t e r n a l N a m e = " M a c h i n e T r a n s l a t e d "   m a : r e a d O n l y = " f a l s e " >  
 < x s d : s i m p l e T y p e >  
 < x s d : r e s t r i c t i o n   b a s e = " d m s : B o o l e a n " / >  
 < / x s d : s i m p l e T y p e >  
 < / x s d : e l e m e n t >  
 < x s d : e l e m e n t   n a m e = " M a n a g e r "   m a : i n d e x = " 8 9 "   n i l l a b l e = " t r u e "   m a : d i s p l a y N a m e = " M a n a g e r "   m a : h i d d e n = " t r u e "   m a : i n t e r n a l N a m e = " M a n a g e r "   m a : r e a d O n l y = " f a l s e " >  
 < x s d : s i m p l e T y p e >  
 < x s d : r e s t r i c t i o n   b a s e = " d m s : T e x t " / >  
 < / x s d : s i m p l e T y p e >  
 < / x s d : e l e m e n t >  
 < x s d : e l e m e n t   n a m e = " M a r k e t s "   m a : i n d e x = " 9 0 "   n i l l a b l e = " t r u e "   m a : d i s p l a y N a m e = " M a r k e t s "   m a : d e f a u l t = " "   m a : d e s c r i p t i o n = " L e a v e   b l a n k   t o   s h o w   i n   a l l   m a r k e t s "   m a : l i s t = " { 8 5 F C 5 A 5 8 - 2 8 5 1 - 4 2 7 E - 9 5 B 4 - A F A F 1 C 7 3 B A 4 D } "   m a : i n t e r n a l N a m e = " M a r k e t s "   m a : r e a d O n l y = " f a l s e "   m a : s h o w F i e l d = " M a r k e t N a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M i l e s t o n e "   m a : i n d e x = " 9 1 "   n i l l a b l e = " t r u e "   m a : d i s p l a y N a m e = " M i l e s t o n e "   m a : d e f a u l t = " "   m a : i n t e r n a l N a m e = " M i l e s t o n e "   m a : r e a d O n l y = " f a l s e " >  
 < x s d : s i m p l e T y p e >  
 < x s d : r e s t r i c t i o n   b a s e = " d m s : U n k n o w n " / >  
 < / x s d : s i m p l e T y p e >  
 < / x s d : e l e m e n t >  
 < x s d : e l e m e n t   n a m e = " T P N a m e s p a c e "   m a : i n d e x = " 9 4 "   n i l l a b l e = " t r u e "   m a : d i s p l a y N a m e = " N a m e s p a c e "   m a : d e f a u l t = " "   m a : i n t e r n a l N a m e = " T P N a m e s p a c e " >  
 < x s d : s i m p l e T y p e >  
 < x s d : r e s t r i c t i o n   b a s e = " d m s : T e x t " / >  
 < / x s d : s i m p l e T y p e >  
 < / x s d : e l e m e n t >  
 < x s d : e l e m e n t   n a m e = " N u m e r i c I d "   m a : i n d e x = " 9 5 "   n i l l a b l e = " t r u e "   m a : d i s p l a y N a m e = " N u m e r i c   I D "   m a : d e f a u l t = " "   m a : i n d e x e d = " t r u e "   m a : i n t e r n a l N a m e = " N u m e r i c I d "   m a : r e a d O n l y = " f a l s e " >  
 < x s d : s i m p l e T y p e >  
 < x s d : r e s t r i c t i o n   b a s e = " d m s : N u m b e r " / >  
 < / x s d : s i m p l e T y p e >  
 < / x s d : e l e m e n t >  
 < x s d : e l e m e n t   n a m e = " N u m O f R a t i n g s L o o k u p "   m a : i n d e x = " 9 6 "   n i l l a b l e = " t r u e "   m a : d i s p l a y N a m e = " N u m O f R a t i n g s "   m a : d e f a u l t = " "   m a : l i s t = " { 7 F 9 4 8 D 4 D - A 5 7 E - 4 E 3 F - 8 7 E 9 - 0 A B E 9 F 2 D 7 4 8 E } "   m a : i n t e r n a l N a m e = " N u m O f R a t i n g s L o o k u p "   m a : r e a d O n l y = " t r u e "   m a : s h o w F i e l d = " N u m O f R a t i n g s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O O C a c h e I d "   m a : i n d e x = " 9 7 "   n i l l a b l e = " t r u e "   m a : d i s p l a y N a m e = " O O C a c h e I d "   m a : i n t e r n a l N a m e = " O O C a c h e I d "   m a : r e a d O n l y = " f a l s e " >  
 < x s d : s i m p l e T y p e >  
 < x s d : r e s t r i c t i o n   b a s e = " d m s : T e x t " / >  
 < / x s d : s i m p l e T y p e >  
 < / x s d : e l e m e n t >  
 < x s d : e l e m e n t   n a m e = " O p e n T e m p l a t e "   m a : i n d e x = " 9 8 "   n i l l a b l e = " t r u e "   m a : d i s p l a y N a m e = " O p e n   T e m p l a t e "   m a : d e f a u l t = " t r u e "   m a : i n t e r n a l N a m e = " O p e n T e m p l a t e " >  
 < x s d : s i m p l e T y p e >  
 < x s d : r e s t r i c t i o n   b a s e = " d m s : B o o l e a n " / >  
 < / x s d : s i m p l e T y p e >  
 < / x s d : e l e m e n t >  
 < x s d : e l e m e n t   n a m e = " O r i g i n A s s e t "   m a : i n d e x = " 9 9 "   n i l l a b l e = " t r u e "   m a : d i s p l a y N a m e = " O r i g i n   A s s e t "   m a : d e f a u l t = " "   m a : i n t e r n a l N a m e = " O r i g i n A s s e t "   m a : r e a d O n l y = " f a l s e " >  
 < x s d : s i m p l e T y p e >  
 < x s d : r e s t r i c t i o n   b a s e = " d m s : T e x t " / >  
 < / x s d : s i m p l e T y p e >  
 < / x s d : e l e m e n t >  
 < x s d : e l e m e n t   n a m e = " O r i g i n a l R e l e a s e "   m a : i n d e x = " 1 0 0 "   n i l l a b l e = " t r u e "   m a : d i s p l a y N a m e = " O r i g i n a l   R e l e a s e "   m a : d e f a u l t = " 1 5 "   m a : i n t e r n a l N a m e = " O r i g i n a l R e l e a s e "   m a : r e a d O n l y = " f a l s e " >  
 < x s d : s i m p l e T y p e >  
 < x s d : r e s t r i c t i o n   b a s e = " d m s : C h o i c e " >  
 < x s d : e n u m e r a t i o n   v a l u e = " 1 4 " / >  
 < x s d : e n u m e r a t i o n   v a l u e = " 1 5 " / >  
 < x s d : e n u m e r a t i o n   v a l u e = " 1 6 " / >  
 < / x s d : r e s t r i c t i o n >  
 < / x s d : s i m p l e T y p e >  
 < / x s d : e l e m e n t >  
 < x s d : e l e m e n t   n a m e = " O r i g i n a l S o u r c e M a r k e t "   m a : i n d e x = " 1 0 1 "   n i l l a b l e = " t r u e "   m a : d i s p l a y N a m e = " O r i g i n a l   S o u r c e   M a r k e t   G r o u p "   m a : d e f a u l t = " "   m a : i n t e r n a l N a m e = " O r i g i n a l S o u r c e M a r k e t "   m a : r e a d O n l y = " f a l s e " >  
 < x s d : s i m p l e T y p e >  
 < x s d : r e s t r i c t i o n   b a s e = " d m s : T e x t " / >  
 < / x s d : s i m p l e T y p e >  
 < / x s d : e l e m e n t >  
 < x s d : e l e m e n t   n a m e = " O u t p u t C a c h i n g O n "   m a : i n d e x = " 1 0 2 "   n i l l a b l e = " t r u e "   m a : d i s p l a y N a m e = " O u t p u t   C a c h i n g "   m a : d e f a u l t = " t r u e "   m a : h i d d e n = " t r u e "   m a : i n t e r n a l N a m e = " O u t p u t C a c h i n g O n "   m a : r e a d O n l y = " f a l s e " >  
 < x s d : s i m p l e T y p e >  
 < x s d : r e s t r i c t i o n   b a s e = " d m s : B o o l e a n " / >  
 < / x s d : s i m p l e T y p e >  
 < / x s d : e l e m e n t >  
 < x s d : e l e m e n t   n a m e = " P a r e n t A s s e t I d "   m a : i n d e x = " 1 0 3 "   n i l l a b l e = " t r u e "   m a : d i s p l a y N a m e = " P a r e n t   A s s e t   I d "   m a : d e f a u l t = " "   m a : i n t e r n a l N a m e = " P a r e n t A s s e t I d "   m a : r e a d O n l y = " f a l s e " >  
 < x s d : s i m p l e T y p e >  
 < x s d : r e s t r i c t i o n   b a s e = " d m s : T e x t " / >  
 < / x s d : s i m p l e T y p e >  
 < / x s d : e l e m e n t >  
 < x s d : e l e m e n t   n a m e = " P l a n n e d P u b D a t e "   m a : i n d e x = " 1 0 4 "   n i l l a b l e = " t r u e "   m a : d i s p l a y N a m e = " P l a n n e d   P u b l i s h   D a t e "   m a : d e f a u l t = " "   m a : i n d e x e d = " t r u e "   m a : i n t e r n a l N a m e = " P l a n n e d P u b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P o l i c h e c k W o r d s "   m a : i n d e x = " 1 0 5 "   n i l l a b l e = " t r u e "   m a : d i s p l a y N a m e = " P o l i c h e c k   W o r d s "   m a : d e f a u l t = " "   m a : i n t e r n a l N a m e = " P o l i c h e c k W o r d s "   m a : r e a d O n l y = " f a l s e " >  
 < x s d : s i m p l e T y p e >  
 < x s d : r e s t r i c t i o n   b a s e = " d m s : T e x t " / >  
 < / x s d : s i m p l e T y p e >  
 < / x s d : e l e m e n t >  
 < x s d : e l e m e n t   n a m e = " B u s i n e s s G r o u p "   m a : i n d e x = " 1 0 6 "   n i l l a b l e = " t r u e "   m a : d i s p l a y N a m e = " P r o d u c t   D i v i s i o n   O w n e r "   m a : d e f a u l t = " "   m a : i n t e r n a l N a m e = " B u s i n e s s G r o u p "   m a : r e a d O n l y = " f a l s e " >  
 < x s d : s i m p l e T y p e >  
 < x s d : r e s t r i c t i o n   b a s e = " d m s : U n k n o w n " / >  
 < / x s d : s i m p l e T y p e >  
 < / x s d : e l e m e n t >  
 < x s d : e l e m e n t   n a m e = " U A P r o j e c t e d T o t a l W o r d s "   m a : i n d e x = " 1 0 7 "   n i l l a b l e = " t r u e "   m a : d i s p l a y N a m e = " P r o j e c t e d   W o r d   C o u n t "   m a : d e f a u l t = " "   m a : i n t e r n a l N a m e = " U A P r o j e c t e d T o t a l W o r d s "   m a : r e a d O n l y = " f a l s e " >  
 < x s d : s i m p l e T y p e >  
 < x s d : r e s t r i c t i o n   b a s e = " d m s : U n k n o w n " / >  
 < / x s d : s i m p l e T y p e >  
 < / x s d : e l e m e n t >  
 < x s d : e l e m e n t   n a m e = " P r o v i d e r "   m a : i n d e x = " 1 0 8 "   n i l l a b l e = " t r u e "   m a : d i s p l a y N a m e = " P r o v i d e r "   m a : d e f a u l t = " "   m a : i n t e r n a l N a m e = " P r o v i d e r "   m a : r e a d O n l y = " f a l s e " >  
 < x s d : s i m p l e T y p e >  
 < x s d : r e s t r i c t i o n   b a s e = " d m s : U n k n o w n " / >  
 < / x s d : s i m p l e T y p e >  
 < / x s d : e l e m e n t >  
 < x s d : e l e m e n t   n a m e = " P r o v i d e r s "   m a : i n d e x = " 1 0 9 "   n i l l a b l e = " t r u e "   m a : d i s p l a y N a m e = " P r o v i d e r s "   m a : d e f a u l t = " "   m a : i n t e r n a l N a m e = " P r o v i d e r s " >  
 < x s d : s i m p l e T y p e >  
 < x s d : r e s t r i c t i o n   b a s e = " d m s : U n k n o w n " / >  
 < / x s d : s i m p l e T y p e >  
 < / x s d : e l e m e n t >  
 < x s d : e l e m e n t   n a m e = " P u b l i s h S t a t u s L o o k u p "   m a : i n d e x = " 1 1 0 "   n i l l a b l e = " t r u e "   m a : d i s p l a y N a m e = " P u b l i s h   S t a t u s "   m a : d e f a u l t = " "   m a : l i s t = " { 7 F 9 4 8 D 4 D - A 5 7 E - 4 E 3 F - 8 7 E 9 - 0 A B E 9 F 2 D 7 4 8 E } "   m a : i n t e r n a l N a m e = " P u b l i s h S t a t u s L o o k u p "   m a : r e a d O n l y = " f a l s e "   m a : s h o w F i e l d = " P u b l i s h S t a t u s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P u b l i s h T a r g e t s "   m a : i n d e x = " 1 1 1 "   n i l l a b l e = " t r u e "   m a : d i s p l a y N a m e = " P u b l i s h   T a r g e t "   m a : d e f a u l t = " O f f i c e O n l i n e V N e x t "   m a : i n t e r n a l N a m e = " P u b l i s h T a r g e t s "   m a : r e a d O n l y = " f a l s e " >  
 < x s d : s i m p l e T y p e >  
 < x s d : r e s t r i c t i o n   b a s e = " d m s : U n k n o w n " / >  
 < / x s d : s i m p l e T y p e >  
 < / x s d : e l e m e n t >  
 < x s d : e l e m e n t   n a m e = " R e c o m m e n d a t i o n s M o d i f i e r "   m a : i n d e x = " 1 1 2 "   n i l l a b l e = " t r u e "   m a : d i s p l a y N a m e = " R e c o m m e n d a t i o n s   M o d i f i e r "   m a : d e f a u l t = " "   m a : i n t e r n a l N a m e = " R e c o m m e n d a t i o n s M o d i f i e r "   m a : r e a d O n l y = " f a l s e " >  
 < x s d : s i m p l e T y p e >  
 < x s d : r e s t r i c t i o n   b a s e = " d m s : N u m b e r " / >  
 < / x s d : s i m p l e T y p e >  
 < / x s d : e l e m e n t >  
 < x s d : e l e m e n t   n a m e = " A r t S a m p l e D o c s "   m a : i n d e x = " 1 1 3 "   n i l l a b l e = " t r u e "   m a : d i s p l a y N a m e = " S a m p l e   D o c s "   m a : d e f a u l t = " "   m a : h i d d e n = " t r u e "   m a : i n t e r n a l N a m e = " A r t S a m p l e D o c s "   m a : r e a d O n l y = " f a l s e " >  
 < x s d : s i m p l e T y p e >  
 < x s d : r e s t r i c t i o n   b a s e = " d m s : T e x t " / >  
 < / x s d : s i m p l e T y p e >  
 < / x s d : e l e m e n t >  
 < x s d : e l e m e n t   n a m e = " S c e n a r i o T a g s T a x H T F i e l d 0 "   m a : i n d e x = " 1 1 5 "   n i l l a b l e = " t r u e "   m a : t a x o n o m y = " t r u e "   m a : i n t e r n a l N a m e = " S c e n a r i o T a g s T a x H T F i e l d 0 "   m a : t a x o n o m y F i e l d N a m e = " S c e n a r i o T a g s "   m a : d i s p l a y N a m e = " S c e n a r i o s "   m a : r e a d O n l y = " f a l s e "   m a : d e f a u l t = " "   m a : f i e l d I d = " { c b a 8 d b 9 d - 8 5 f 8 - 4 7 e 4 - 8 5 a f - 4 6 0 1 8 8 1 3 9 7 2 6 } "   m a : t a x o n o m y M u l t i = " t r u e "   m a : s s p I d = " 8 f 7 9 7 5 3 a - 7 5 d 3 - 4 1 f 5 - 8 c a 3 - 4 0 b 8 4 3 9 4 1 b 4 f "   m a : t e r m S e t I d = " 4 b 7 d 5 f 1 6 - e 2 f 2 - 4 f c 0 - b a b 3 - 6 e 8 b 9 3 1 e 5 7 d 6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S h o w I n "   m a : i n d e x = " 1 1 7 "   n i l l a b l e = " t r u e "   m a : d i s p l a y N a m e = " S h o w   I n "   m a : d e f a u l t = " S h o w   e v e r y w h e r e "   m a : i n t e r n a l N a m e = " S h o w I n "   m a : r e a d O n l y = " f a l s e " >  
 < x s d : s i m p l e T y p e >  
 < x s d : r e s t r i c t i o n   b a s e = " d m s : C h o i c e " >  
 < x s d : e n u m e r a t i o n   v a l u e = " H i d e   o n   w e b " / >  
 < x s d : e n u m e r a t i o n   v a l u e = " O n   W e b   n o   s e a r c h " / >  
 < x s d : e n u m e r a t i o n   v a l u e = " S h o w   e v e r y w h e r e " / >  
 < x s d : e n u m e r a t i o n   v a l u e = " S p e c i a l   u s e   o n l y " / >  
 < / x s d : r e s t r i c t i o n >  
 < / x s d : s i m p l e T y p e >  
 < / x s d : e l e m e n t >  
 < x s d : e l e m e n t   n a m e = " S o u r c e T i t l e "   m a : i n d e x = " 1 1 8 "   n i l l a b l e = " t r u e "   m a : d i s p l a y N a m e = " S o u r c e   T i t l e "   m a : d e f a u l t = " "   m a : i n d e x e d = " t r u e "   m a : i n t e r n a l N a m e = " S o u r c e T i t l e "   m a : r e a d O n l y = " f a l s e " >  
 < x s d : s i m p l e T y p e >  
 < x s d : r e s t r i c t i o n   b a s e = " d m s : T e x t " / >  
 < / x s d : s i m p l e T y p e >  
 < / x s d : e l e m e n t >  
 < x s d : e l e m e n t   n a m e = " C S X S u b m i s s i o n D a t e "   m a : i n d e x = " 1 1 9 "   n i l l a b l e = " t r u e "   m a : d i s p l a y N a m e = " S u b m i s s i o n   D a t e "   m a : d e f a u l t = " "   m a : i n t e r n a l N a m e = " C S X S u b m i s s i o n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S u b m i t t e r I d "   m a : i n d e x = " 1 2 0 "   n i l l a b l e = " t r u e "   m a : d i s p l a y N a m e = " S u b m i t t e r   I D "   m a : d e f a u l t = " "   m a : i n t e r n a l N a m e = " S u b m i t t e r I d "   m a : r e a d O n l y = " f a l s e " >  
 < x s d : s i m p l e T y p e >  
 < x s d : r e s t r i c t i o n   b a s e = " d m s : T e x t " / >  
 < / x s d : s i m p l e T y p e >  
 < / x s d : e l e m e n t >  
 < x s d : e l e m e n t   n a m e = " T a x C a t c h A l l "   m a : i n d e x = " 1 2 1 "   n i l l a b l e = " t r u e "   m a : d i s p l a y N a m e = " T a x o n o m y   C a t c h   A l l   C o l u m n "   m a : h i d d e n = " t r u e "   m a : l i s t = " { 7 2 1 6 1 5 6 7 - 9 e 5 5 - 4 7 6 1 - b 6 5 c - 3 c 8 1 4 9 b f c 4 c a } "   m a : i n t e r n a l N a m e = " T a x C a t c h A l l "   m a : s h o w F i e l d = " C a t c h A l l D a t a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a x C a t c h A l l L a b e l "   m a : i n d e x = " 1 2 2 "   n i l l a b l e = " t r u e "   m a : d i s p l a y N a m e = " T a x o n o m y   C a t c h   A l l   C o l u m n 1 "   m a : h i d d e n = " t r u e "   m a : l i s t = " { 7 2 1 6 1 5 6 7 - 9 e 5 5 - 4 7 6 1 - b 6 5 c - 3 c 8 1 4 9 b f c 4 c a } "   m a : i n t e r n a l N a m e = " T a x C a t c h A l l L a b e l "   m a : r e a d O n l y = " t r u e "   m a : s h o w F i e l d = " C a t c h A l l D a t a L a b e l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e m p l a t e S t a t u s "   m a : i n d e x = " 1 2 3 "   n i l l a b l e = " t r u e "   m a : d i s p l a y N a m e = " T e m p l a t e   S t a t u s "   m a : d e f a u l t = " "   m a : i n t e r n a l N a m e = " T e m p l a t e S t a t u s " >  
 < x s d : s i m p l e T y p e >  
 < x s d : r e s t r i c t i o n   b a s e = " d m s : U n k n o w n " / >  
 < / x s d : s i m p l e T y p e >  
 < / x s d : e l e m e n t >  
 < x s d : e l e m e n t   n a m e = " T e m p l a t e T e m p l a t e T y p e "   m a : i n d e x = " 1 2 4 "   n i l l a b l e = " t r u e "   m a : d i s p l a y N a m e = " T e m p l a t e   T y p e "   m a : d e f a u l t = " "   m a : i n t e r n a l N a m e = " T e m p l a t e T e m p l a t e T y p e " >  
 < x s d : s i m p l e T y p e >  
 < x s d : r e s t r i c t i o n   b a s e = " d m s : U n k n o w n " / >  
 < / x s d : s i m p l e T y p e >  
 < / x s d : e l e m e n t >  
 < x s d : e l e m e n t   n a m e = " T h u m b n a i l A s s e t I d "   m a : i n d e x = " 1 2 5 "   n i l l a b l e = " t r u e "   m a : d i s p l a y N a m e = " T h u m b n a i l   I m a g e   A s s e t "   m a : d e f a u l t = " "   m a : i n t e r n a l N a m e = " T h u m b n a i l A s s e t I d "   m a : r e a d O n l y = " f a l s e " >  
 < x s d : s i m p l e T y p e >  
 < x s d : r e s t r i c t i o n   b a s e = " d m s : T e x t " / >  
 < / x s d : s i m p l e T y p e >  
 < / x s d : e l e m e n t >  
 < x s d : e l e m e n t   n a m e = " T i m e s C l o n e d "   m a : i n d e x = " 1 2 6 "   n i l l a b l e = " t r u e "   m a : d i s p l a y N a m e = " T i m e s   C l o n e d "   m a : d e f a u l t = " "   m a : i n t e r n a l N a m e = " T i m e s C l o n e d "   m a : r e a d O n l y = " f a l s e " >  
 < x s d : s i m p l e T y p e >  
 < x s d : r e s t r i c t i o n   b a s e = " d m s : N u m b e r " / >  
 < / x s d : s i m p l e T y p e >  
 < / x s d : e l e m e n t >  
 < x s d : e l e m e n t   n a m e = " T r u s t L e v e l "   m a : i n d e x = " 1 2 8 "   n i l l a b l e = " t r u e "   m a : d i s p l a y N a m e = " T r u s t   L e v e l "   m a : d e f a u l t = " 1   M i c r o s o f t   M a n a g e d   C o n t e n t "   m a : i n t e r n a l N a m e = " T r u s t L e v e l "   m a : r e a d O n l y = " f a l s e " >  
 < x s d : s i m p l e T y p e >  
 < x s d : r e s t r i c t i o n   b a s e = " d m s : U n k n o w n " / >  
 < / x s d : s i m p l e T y p e >  
 < / x s d : e l e m e n t >  
 < x s d : e l e m e n t   n a m e = " U A L o c C o m m e n t s "   m a : i n d e x = " 1 2 9 "   n i l l a b l e = " t r u e "   m a : d i s p l a y N a m e = " U A   L o c   C o m m e n t s "   m a : d e f a u l t = " "   m a : i n t e r n a l N a m e = " U A L o c C o m m e n t s "   m a : r e a d O n l y = " f a l s e " >  
 < x s d : s i m p l e T y p e >  
 < x s d : r e s t r i c t i o n   b a s e = " d m s : N o t e " / >  
 < / x s d : s i m p l e T y p e >  
 < / x s d : e l e m e n t >  
 < x s d : e l e m e n t   n a m e = " U A L o c R e c o m m e n d a t i o n "   m a : i n d e x = " 1 3 0 "   n i l l a b l e = " t r u e "   m a : d i s p l a y N a m e = " U A   L o c   R e c o m m e n d a t i o n "   m a : d e f a u l t = " L o c a l i z e "   m a : i n t e r n a l N a m e = " U A L o c R e c o m m e n d a t i o n "   m a : r e a d O n l y = " f a l s e " >  
 < x s d : s i m p l e T y p e >  
 < x s d : r e s t r i c t i o n   b a s e = " d m s : C h o i c e " >  
 < x s d : e n u m e r a t i o n   v a l u e = " L o c a l i z e " / >  
 < x s d : e n u m e r a t i o n   v a l u e = " N e v e r   L o c a l i z e " / >  
 < x s d : e n u m e r a t i o n   v a l u e = " P r i o r i t y   L o c a l i z e " / >  
 < / x s d : r e s t r i c t i o n >  
 < / x s d : s i m p l e T y p e >  
 < / x s d : e l e m e n t >  
 < x s d : e l e m e n t   n a m e = " U A N o t e s "   m a : i n d e x = " 1 3 1 "   n i l l a b l e = " t r u e "   m a : d i s p l a y N a m e = " U A   N o t e s "   m a : d e f a u l t = " "   m a : i n t e r n a l N a m e = " U A N o t e s "   m a : r e a d O n l y = " f a l s e " >  
 < x s d : s i m p l e T y p e >  
 < x s d : r e s t r i c t i o n   b a s e = " d m s : N o t e " / >  
 < / x s d : s i m p l e T y p e >  
 < / x s d : e l e m e n t >  
 < x s d : e l e m e n t   n a m e = " T P A p p V e r s i o n "   m a : i n d e x = " 1 3 2 "   n i l l a b l e = " t r u e "   m a : d i s p l a y N a m e = " V e r s i o n "   m a : d e f a u l t = " "   m a : i n t e r n a l N a m e = " T P A p p V e r s i o n " >  
 < x s d : s i m p l e T y p e >  
 < x s d : r e s t r i c t i o n   b a s e = " d m s : T e x t " / >  
 < / x s d : s i m p l e T y p e >  
 < / x s d : e l e m e n t >  
 < x s d : e l e m e n t   n a m e = " V o t e C o u n t "   m a : i n d e x = " 1 3 3 "   n i l l a b l e = " t r u e "   m a : d i s p l a y N a m e = " V o t e   C o u n t "   m a : d e f a u l t = " "   m a : i n t e r n a l N a m e = " V o t e C o u n t "   m a : r e a d O n l y = " f a l s e " >  
 < x s d : s i m p l e T y p e >  
 < x s d : r e s t r i c t i o n   b a s e = " d m s : U n k n o w n " / >  
 < / x s d : s i m p l e T y p e >  
 < / x s d : e l e m e n t >  
 < / x s d : s c h e m a >  
 < x s d : s c h e m a   t a r g e t N a m e s p a c e = " a 0 b 6 4 b 5 3 - f b a 7 - 4 3 c a - b 9 5 2 - 9 0 e 5 e 7 4 7 7 3 d d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D e s c r i p t i o n 0 "   m a : i n d e x = " 1 3 4 "   n i l l a b l e = " t r u e "   m a : d i s p l a y N a m e = " D e s c r i p t i o n "   m a : i n t e r n a l N a m e = " D e s c r i p t i o n 0 " >  
 < x s d : s i m p l e T y p e >  
 < x s d : r e s t r i c t i o n   b a s e = " d m s : N o t e " / >  
 < / x s d : s i m p l e T y p e >  
 < / x s d : e l e m e n t >  
 < x s d : e l e m e n t   n a m e = " C o m p o n e n t 0 "   m a : i n d e x = " 1 3 5 "   n i l l a b l e = " t r u e "   m a : d i s p l a y N a m e = " C o m p o n e n t "   m a : i n t e r n a l N a m e = " C o m p o n e n t 0 " >  
 < x s d : s i m p l e T y p e >  
 < x s d : r e s t r i c t i o n   b a s e = " d m s : T e x t " >  
 < x s d : m a x L e n g t h   v a l u e = " 2 5 5 " / >  
 < / x s d : r e s t r i c t i o n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2 2 "   m a : d i s p l a y N a m e = " C o n t e n t   T y p e " / >  
 < x s d : e l e m e n t   r e f = " d c : t i t l e "   m i n O c c u r s = " 0 "   m a x O c c u r s = " 1 "   m a : i n d e x = " 1 2 7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> < A P D e s c r i p t i o n   x m l n s = " 9 0 5 c 3 8 8 8 - 6 2 8 5 - 4 5 d 0 - b d 7 6 - 6 0 a 9 a c 2 d 7 3 8 c "   x s i : n i l = " t r u e " / > < A s s e t E x p i r e   x m l n s = " 9 0 5 c 3 8 8 8 - 6 2 8 5 - 4 5 d 0 - b d 7 6 - 6 0 a 9 a c 2 d 7 3 8 c " > 2 0 2 9 - 0 1 - 0 1 T 0 8 : 0 0 : 0 0 + 0 0 : 0 0 < / A s s e t E x p i r e > < C a m p a i g n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C a m p a i g n T a g s T a x H T F i e l d 0 > < I n t l L a n g R e v i e w D a t e   x m l n s = " 9 0 5 c 3 8 8 8 - 6 2 8 5 - 4 5 d 0 - b d 7 6 - 6 0 a 9 a c 2 d 7 3 8 c "   x s i : n i l = " t r u e " / > < T P F r i e n d l y N a m e   x m l n s = " 9 0 5 c 3 8 8 8 - 6 2 8 5 - 4 5 d 0 - b d 7 6 - 6 0 a 9 a c 2 d 7 3 8 c "   x s i : n i l = " t r u e " / > < I n t l L a n g R e v i e w   x m l n s = " 9 0 5 c 3 8 8 8 - 6 2 8 5 - 4 5 d 0 - b d 7 6 - 6 0 a 9 a c 2 d 7 3 8 c " > f a l s e < / I n t l L a n g R e v i e w > < L o c L a s t L o c A t t e m p t V e r s i o n L o o k u p   x m l n s = " 9 0 5 c 3 8 8 8 - 6 2 8 5 - 4 5 d 0 - b d 7 6 - 6 0 a 9 a c 2 d 7 3 8 c " > 8 5 6 6 2 4 < / L o c L a s t L o c A t t e m p t V e r s i o n L o o k u p > < P o l i c h e c k W o r d s   x m l n s = " 9 0 5 c 3 8 8 8 - 6 2 8 5 - 4 5 d 0 - b d 7 6 - 6 0 a 9 a c 2 d 7 3 8 c "   x s i : n i l = " t r u e " / > < S u b m i t t e r I d   x m l n s = " 9 0 5 c 3 8 8 8 - 6 2 8 5 - 4 5 d 0 - b d 7 6 - 6 0 a 9 a c 2 d 7 3 8 c "   x s i : n i l = " t r u e " / > < A c q u i r e d F r o m   x m l n s = " 9 0 5 c 3 8 8 8 - 6 2 8 5 - 4 5 d 0 - b d 7 6 - 6 0 a 9 a c 2 d 7 3 8 c " > I n t e r n a l   M S < / A c q u i r e d F r o m > < E d i t o r i a l S t a t u s   x m l n s = " 9 0 5 c 3 8 8 8 - 6 2 8 5 - 4 5 d 0 - b d 7 6 - 6 0 a 9 a c 2 d 7 3 8 c " > C o m p l e t e < / E d i t o r i a l S t a t u s > < M a r k e t s   x m l n s = " 9 0 5 c 3 8 8 8 - 6 2 8 5 - 4 5 d 0 - b d 7 6 - 6 0 a 9 a c 2 d 7 3 8 c " / > < O r i g i n A s s e t   x m l n s = " 9 0 5 c 3 8 8 8 - 6 2 8 5 - 4 5 d 0 - b d 7 6 - 6 0 a 9 a c 2 d 7 3 8 c "   x s i : n i l = " t r u e " / > < A s s e t S t a r t   x m l n s = " 9 0 5 c 3 8 8 8 - 6 2 8 5 - 4 5 d 0 - b d 7 6 - 6 0 a 9 a c 2 d 7 3 8 c " > 2 0 1 2 - 0 9 - 1 9 T 1 1 : 1 7 : 0 0 + 0 0 : 0 0 < / A s s e t S t a r t > < F r i e n d l y T i t l e   x m l n s = " 9 0 5 c 3 8 8 8 - 6 2 8 5 - 4 5 d 0 - b d 7 6 - 6 0 a 9 a c 2 d 7 3 8 c "   x s i : n i l = " t r u e " / > < M a r k e t S p e c i f i c   x m l n s = " 9 0 5 c 3 8 8 8 - 6 2 8 5 - 4 5 d 0 - b d 7 6 - 6 0 a 9 a c 2 d 7 3 8 c " > f a l s e < / M a r k e t S p e c i f i c > < T P N a m e s p a c e   x m l n s = " 9 0 5 c 3 8 8 8 - 6 2 8 5 - 4 5 d 0 - b d 7 6 - 6 0 a 9 a c 2 d 7 3 8 c "   x s i : n i l = " t r u e " / > < P u b l i s h S t a t u s L o o k u p   x m l n s = " 9 0 5 c 3 8 8 8 - 6 2 8 5 - 4 5 d 0 - b d 7 6 - 6 0 a 9 a c 2 d 7 3 8 c " > < V a l u e > 4 9 4 0 5 3 < / V a l u e > < / P u b l i s h S t a t u s L o o k u p > < A P A u t h o r   x m l n s = " 9 0 5 c 3 8 8 8 - 6 2 8 5 - 4 5 d 0 - b d 7 6 - 6 0 a 9 a c 2 d 7 3 8 c " > < U s e r I n f o > < D i s p l a y N a m e > R E D M O N D \ m a t t h o s < / D i s p l a y N a m e > < A c c o u n t I d > 5 9 < / A c c o u n t I d > < A c c o u n t T y p e / > < / U s e r I n f o > < / A P A u t h o r > < T P C o m m a n d L i n e   x m l n s = " 9 0 5 c 3 8 8 8 - 6 2 8 5 - 4 5 d 0 - b d 7 6 - 6 0 a 9 a c 2 d 7 3 8 c "   x s i : n i l = " t r u e " / > < I n t l L a n g R e v i e w e r   x m l n s = " 9 0 5 c 3 8 8 8 - 6 2 8 5 - 4 5 d 0 - b d 7 6 - 6 0 a 9 a c 2 d 7 3 8 c "   x s i : n i l = " t r u e " / > < O p e n T e m p l a t e   x m l n s = " 9 0 5 c 3 8 8 8 - 6 2 8 5 - 4 5 d 0 - b d 7 6 - 6 0 a 9 a c 2 d 7 3 8 c " > t r u e < / O p e n T e m p l a t e > < C S X S u b m i s s i o n D a t e   x m l n s = " 9 0 5 c 3 8 8 8 - 6 2 8 5 - 4 5 d 0 - b d 7 6 - 6 0 a 9 a c 2 d 7 3 8 c "   x s i : n i l = " t r u e " / > < T a x C a t c h A l l   x m l n s = " 9 0 5 c 3 8 8 8 - 6 2 8 5 - 4 5 d 0 - b d 7 6 - 6 0 a 9 a c 2 d 7 3 8 c " / > < M a n a g e r   x m l n s = " 9 0 5 c 3 8 8 8 - 6 2 8 5 - 4 5 d 0 - b d 7 6 - 6 0 a 9 a c 2 d 7 3 8 c "   x s i : n i l = " t r u e " / > < N u m e r i c I d   x m l n s = " 9 0 5 c 3 8 8 8 - 6 2 8 5 - 4 5 d 0 - b d 7 6 - 6 0 a 9 a c 2 d 7 3 8 c "   x s i : n i l = " t r u e " / > < P a r e n t A s s e t I d   x m l n s = " 9 0 5 c 3 8 8 8 - 6 2 8 5 - 4 5 d 0 - b d 7 6 - 6 0 a 9 a c 2 d 7 3 8 c "   x s i : n i l = " t r u e " / > < O r i g i n a l S o u r c e M a r k e t   x m l n s = " 9 0 5 c 3 8 8 8 - 6 2 8 5 - 4 5 d 0 - b d 7 6 - 6 0 a 9 a c 2 d 7 3 8 c " > e n g l i s h < / O r i g i n a l S o u r c e M a r k e t > < A p p r o v a l S t a t u s   x m l n s = " 9 0 5 c 3 8 8 8 - 6 2 8 5 - 4 5 d 0 - b d 7 6 - 6 0 a 9 a c 2 d 7 3 8 c " > I n P r o g r e s s < / A p p r o v a l S t a t u s > < T P C o m p o n e n t   x m l n s = " 9 0 5 c 3 8 8 8 - 6 2 8 5 - 4 5 d 0 - b d 7 6 - 6 0 a 9 a c 2 d 7 3 8 c "   x s i : n i l = " t r u e " / > < E d i t o r i a l T a g s   x m l n s = " 9 0 5 c 3 8 8 8 - 6 2 8 5 - 4 5 d 0 - b d 7 6 - 6 0 a 9 a c 2 d 7 3 8 c "   x s i : n i l = " t r u e " / > < T P E x e c u t a b l e   x m l n s = " 9 0 5 c 3 8 8 8 - 6 2 8 5 - 4 5 d 0 - b d 7 6 - 6 0 a 9 a c 2 d 7 3 8 c "   x s i : n i l = " t r u e " / > < T P L a u n c h H e l p L i n k   x m l n s = " 9 0 5 c 3 8 8 8 - 6 2 8 5 - 4 5 d 0 - b d 7 6 - 6 0 a 9 a c 2 d 7 3 8 c "   x s i : n i l = " t r u e " / > < L o c C o m m e n t s   x m l n s = " 9 0 5 c 3 8 8 8 - 6 2 8 5 - 4 5 d 0 - b d 7 6 - 6 0 a 9 a c 2 d 7 3 8 c "   x s i : n i l = " t r u e " / > < L o c R e c o m m e n d e d H a n d o f f   x m l n s = " 9 0 5 c 3 8 8 8 - 6 2 8 5 - 4 5 d 0 - b d 7 6 - 6 0 a 9 a c 2 d 7 3 8 c "   x s i : n i l = " t r u e " / > < S o u r c e T i t l e   x m l n s = " 9 0 5 c 3 8 8 8 - 6 2 8 5 - 4 5 d 0 - b d 7 6 - 6 0 a 9 a c 2 d 7 3 8 c "   x s i : n i l = " t r u e " / > < C S X U p d a t e   x m l n s = " 9 0 5 c 3 8 8 8 - 6 2 8 5 - 4 5 d 0 - b d 7 6 - 6 0 a 9 a c 2 d 7 3 8 c " > f a l s e < / C S X U p d a t e > < I n t l L o c P r i o r i t y   x m l n s = " 9 0 5 c 3 8 8 8 - 6 2 8 5 - 4 5 d 0 - b d 7 6 - 6 0 a 9 a c 2 d 7 3 8 c "   x s i : n i l = " t r u e " / > < U A P r o j e c t e d T o t a l W o r d s   x m l n s = " 9 0 5 c 3 8 8 8 - 6 2 8 5 - 4 5 d 0 - b d 7 6 - 6 0 a 9 a c 2 d 7 3 8 c "   x s i : n i l = " t r u e " / > < A s s e t T y p e   x m l n s = " 9 0 5 c 3 8 8 8 - 6 2 8 5 - 4 5 d 0 - b d 7 6 - 6 0 a 9 a c 2 d 7 3 8 c " > T P < / A s s e t T y p e > < M a c h i n e T r a n s l a t e d   x m l n s = " 9 0 5 c 3 8 8 8 - 6 2 8 5 - 4 5 d 0 - b d 7 6 - 6 0 a 9 a c 2 d 7 3 8 c " > f a l s e < / M a c h i n e T r a n s l a t e d > < O u t p u t C a c h i n g O n   x m l n s = " 9 0 5 c 3 8 8 8 - 6 2 8 5 - 4 5 d 0 - b d 7 6 - 6 0 a 9 a c 2 d 7 3 8 c " > f a l s e < / O u t p u t C a c h i n g O n > < T e m p l a t e S t a t u s   x m l n s = " 9 0 5 c 3 8 8 8 - 6 2 8 5 - 4 5 d 0 - b d 7 6 - 6 0 a 9 a c 2 d 7 3 8 c " > C o m p l e t e < / T e m p l a t e S t a t u s > < I s S e a r c h a b l e   x m l n s = " 9 0 5 c 3 8 8 8 - 6 2 8 5 - 4 5 d 0 - b d 7 6 - 6 0 a 9 a c 2 d 7 3 8 c " > t r u e < / I s S e a r c h a b l e > < C o n t e n t I t e m   x m l n s = " 9 0 5 c 3 8 8 8 - 6 2 8 5 - 4 5 d 0 - b d 7 6 - 6 0 a 9 a c 2 d 7 3 8 c "   x s i : n i l = " t r u e " / > < H a n d o f f T o M S D N   x m l n s = " 9 0 5 c 3 8 8 8 - 6 2 8 5 - 4 5 d 0 - b d 7 6 - 6 0 a 9 a c 2 d 7 3 8 c "   x s i : n i l = " t r u e " / > < S h o w I n   x m l n s = " 9 0 5 c 3 8 8 8 - 6 2 8 5 - 4 5 d 0 - b d 7 6 - 6 0 a 9 a c 2 d 7 3 8 c " > S h o w   e v e r y w h e r e < / S h o w I n > < T h u m b n a i l A s s e t I d   x m l n s = " 9 0 5 c 3 8 8 8 - 6 2 8 5 - 4 5 d 0 - b d 7 6 - 6 0 a 9 a c 2 d 7 3 8 c "   x s i : n i l = " t r u e " / > < U A L o c C o m m e n t s   x m l n s = " 9 0 5 c 3 8 8 8 - 6 2 8 5 - 4 5 d 0 - b d 7 6 - 6 0 a 9 a c 2 d 7 3 8 c "   x s i : n i l = " t r u e " / > < U A L o c R e c o m m e n d a t i o n   x m l n s = " 9 0 5 c 3 8 8 8 - 6 2 8 5 - 4 5 d 0 - b d 7 6 - 6 0 a 9 a c 2 d 7 3 8 c " > L o c a l i z e < / U A L o c R e c o m m e n d a t i o n > < L a s t M o d i f i e d D a t e T i m e   x m l n s = " 9 0 5 c 3 8 8 8 - 6 2 8 5 - 4 5 d 0 - b d 7 6 - 6 0 a 9 a c 2 d 7 3 8 c "   x s i : n i l = " t r u e " / > < L e g a c y D a t a   x m l n s = " 9 0 5 c 3 8 8 8 - 6 2 8 5 - 4 5 d 0 - b d 7 6 - 6 0 a 9 a c 2 d 7 3 8 c "   x s i : n i l = " t r u e " / > < L o c M a n u a l T e s t R e q u i r e d   x m l n s = " 9 0 5 c 3 8 8 8 - 6 2 8 5 - 4 5 d 0 - b d 7 6 - 6 0 a 9 a c 2 d 7 3 8 c " > f a l s e < / L o c M a n u a l T e s t R e q u i r e d > < L o c M a r k e t G r o u p T i e r s 2   x m l n s = " 9 0 5 c 3 8 8 8 - 6 2 8 5 - 4 5 d 0 - b d 7 6 - 6 0 a 9 a c 2 d 7 3 8 c "   x s i : n i l = " t r u e " / > < C l i p A r t F i l e n a m e   x m l n s = " 9 0 5 c 3 8 8 8 - 6 2 8 5 - 4 5 d 0 - b d 7 6 - 6 0 a 9 a c 2 d 7 3 8 c "   x s i : n i l = " t r u e " / > < T P A p p l i c a t i o n   x m l n s = " 9 0 5 c 3 8 8 8 - 6 2 8 5 - 4 5 d 0 - b d 7 6 - 6 0 a 9 a c 2 d 7 3 8 c "   x s i : n i l = " t r u e " / > < C S X H a s h   x m l n s = " 9 0 5 c 3 8 8 8 - 6 2 8 5 - 4 5 d 0 - b d 7 6 - 6 0 a 9 a c 2 d 7 3 8 c "   x s i : n i l = " t r u e " / > < D i r e c t S o u r c e M a r k e t   x m l n s = " 9 0 5 c 3 8 8 8 - 6 2 8 5 - 4 5 d 0 - b d 7 6 - 6 0 a 9 a c 2 d 7 3 8 c " > e n g l i s h < / D i r e c t S o u r c e M a r k e t > < P r i m a r y I m a g e G e n   x m l n s = " 9 0 5 c 3 8 8 8 - 6 2 8 5 - 4 5 d 0 - b d 7 6 - 6 0 a 9 a c 2 d 7 3 8 c " > f a l s e < / P r i m a r y I m a g e G e n > < P l a n n e d P u b D a t e   x m l n s = " 9 0 5 c 3 8 8 8 - 6 2 8 5 - 4 5 d 0 - b d 7 6 - 6 0 a 9 a c 2 d 7 3 8 c "   x s i : n i l = " t r u e " / > < C S X S u b m i s s i o n M a r k e t   x m l n s = " 9 0 5 c 3 8 8 8 - 6 2 8 5 - 4 5 d 0 - b d 7 6 - 6 0 a 9 a c 2 d 7 3 8 c "   x s i : n i l = " t r u e " / > < D o w n l o a d s   x m l n s = " 9 0 5 c 3 8 8 8 - 6 2 8 5 - 4 5 d 0 - b d 7 6 - 6 0 a 9 a c 2 d 7 3 8 c " > 0 < / D o w n l o a d s > < A r t S a m p l e D o c s   x m l n s = " 9 0 5 c 3 8 8 8 - 6 2 8 5 - 4 5 d 0 - b d 7 6 - 6 0 a 9 a c 2 d 7 3 8 c "   x s i : n i l = " t r u e " / > < T r u s t L e v e l   x m l n s = " 9 0 5 c 3 8 8 8 - 6 2 8 5 - 4 5 d 0 - b d 7 6 - 6 0 a 9 a c 2 d 7 3 8 c " > 1   M i c r o s o f t   M a n a g e d   C o n t e n t < / T r u s t L e v e l > < B l o c k P u b l i s h   x m l n s = " 9 0 5 c 3 8 8 8 - 6 2 8 5 - 4 5 d 0 - b d 7 6 - 6 0 a 9 a c 2 d 7 3 8 c " > f a l s e < / B l o c k P u b l i s h > < T P L a u n c h H e l p L i n k T y p e   x m l n s = " 9 0 5 c 3 8 8 8 - 6 2 8 5 - 4 5 d 0 - b d 7 6 - 6 0 a 9 a c 2 d 7 3 8 c " > T e m p l a t e < / T P L a u n c h H e l p L i n k T y p e > < L o c a l i z a t i o n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L o c a l i z a t i o n T a g s T a x H T F i e l d 0 > < B u s i n e s s G r o u p   x m l n s = " 9 0 5 c 3 8 8 8 - 6 2 8 5 - 4 5 d 0 - b d 7 6 - 6 0 a 9 a c 2 d 7 3 8 c "   x s i : n i l = " t r u e " / > < P r o v i d e r s   x m l n s = " 9 0 5 c 3 8 8 8 - 6 2 8 5 - 4 5 d 0 - b d 7 6 - 6 0 a 9 a c 2 d 7 3 8 c "   x s i : n i l = " t r u e " / > < T e m p l a t e T e m p l a t e T y p e   x m l n s = " 9 0 5 c 3 8 8 8 - 6 2 8 5 - 4 5 d 0 - b d 7 6 - 6 0 a 9 a c 2 d 7 3 8 c " > E x c e l   S p r e a d s h e e t   T e m p l a t e < / T e m p l a t e T e m p l a t e T y p e > < T i m e s C l o n e d   x m l n s = " 9 0 5 c 3 8 8 8 - 6 2 8 5 - 4 5 d 0 - b d 7 6 - 6 0 a 9 a c 2 d 7 3 8 c "   x s i : n i l = " t r u e " / > < T P A p p V e r s i o n   x m l n s = " 9 0 5 c 3 8 8 8 - 6 2 8 5 - 4 5 d 0 - b d 7 6 - 6 0 a 9 a c 2 d 7 3 8 c "   x s i : n i l = " t r u e " / > < V o t e C o u n t   x m l n s = " 9 0 5 c 3 8 8 8 - 6 2 8 5 - 4 5 d 0 - b d 7 6 - 6 0 a 9 a c 2 d 7 3 8 c "   x s i : n i l = " t r u e " / > < A v e r a g e R a t i n g   x m l n s = " 9 0 5 c 3 8 8 8 - 6 2 8 5 - 4 5 d 0 - b d 7 6 - 6 0 a 9 a c 2 d 7 3 8 c "   x s i : n i l = " t r u e " / > < F e a t u r e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F e a t u r e T a g s T a x H T F i e l d 0 > < P r o v i d e r   x m l n s = " 9 0 5 c 3 8 8 8 - 6 2 8 5 - 4 5 d 0 - b d 7 6 - 6 0 a 9 a c 2 d 7 3 8 c "   x s i : n i l = " t r u e " / > < U A C u r r e n t W o r d s   x m l n s = " 9 0 5 c 3 8 8 8 - 6 2 8 5 - 4 5 d 0 - b d 7 6 - 6 0 a 9 a c 2 d 7 3 8 c "   x s i : n i l = " t r u e " / > < A s s e t I d   x m l n s = " 9 0 5 c 3 8 8 8 - 6 2 8 5 - 4 5 d 0 - b d 7 6 - 6 0 a 9 a c 2 d 7 3 8 c " > T P 1 0 3 4 5 8 0 6 9 < / A s s e t I d > < T P C l i e n t V i e w e r   x m l n s = " 9 0 5 c 3 8 8 8 - 6 2 8 5 - 4 5 d 0 - b d 7 6 - 6 0 a 9 a c 2 d 7 3 8 c "   x s i : n i l = " t r u e " / > < D S A T A c t i o n T a k e n   x m l n s = " 9 0 5 c 3 8 8 8 - 6 2 8 5 - 4 5 d 0 - b d 7 6 - 6 0 a 9 a c 2 d 7 3 8 c "   x s i : n i l = " t r u e " / > < A P E d i t o r   x m l n s = " 9 0 5 c 3 8 8 8 - 6 2 8 5 - 4 5 d 0 - b d 7 6 - 6 0 a 9 a c 2 d 7 3 8 c " > < U s e r I n f o > < D i s p l a y N a m e > < / D i s p l a y N a m e > < A c c o u n t I d   x s i : n i l = " t r u e " > < / A c c o u n t I d > < A c c o u n t T y p e / > < / U s e r I n f o > < / A P E d i t o r > < T P I n s t a l l L o c a t i o n   x m l n s = " 9 0 5 c 3 8 8 8 - 6 2 8 5 - 4 5 d 0 - b d 7 6 - 6 0 a 9 a c 2 d 7 3 8 c "   x s i : n i l = " t r u e " / > < O O C a c h e I d   x m l n s = " 9 0 5 c 3 8 8 8 - 6 2 8 5 - 4 5 d 0 - b d 7 6 - 6 0 a 9 a c 2 d 7 3 8 c "   x s i : n i l = " t r u e " / > < I s D e l e t e d   x m l n s = " 9 0 5 c 3 8 8 8 - 6 2 8 5 - 4 5 d 0 - b d 7 6 - 6 0 a 9 a c 2 d 7 3 8 c " > f a l s e < / I s D e l e t e d > < P u b l i s h T a r g e t s   x m l n s = " 9 0 5 c 3 8 8 8 - 6 2 8 5 - 4 5 d 0 - b d 7 6 - 6 0 a 9 a c 2 d 7 3 8 c " > O f f i c e O n l i n e V N e x t < / P u b l i s h T a r g e t s > < A p p r o v a l L o g   x m l n s = " 9 0 5 c 3 8 8 8 - 6 2 8 5 - 4 5 d 0 - b d 7 6 - 6 0 a 9 a c 2 d 7 3 8 c "   x s i : n i l = " t r u e " / > < B u g N u m b e r   x m l n s = " 9 0 5 c 3 8 8 8 - 6 2 8 5 - 4 5 d 0 - b d 7 6 - 6 0 a 9 a c 2 d 7 3 8 c "   x s i : n i l = " t r u e " / > < C r a w l F o r D e p e n d e n c i e s   x m l n s = " 9 0 5 c 3 8 8 8 - 6 2 8 5 - 4 5 d 0 - b d 7 6 - 6 0 a 9 a c 2 d 7 3 8 c " > f a l s e < / C r a w l F o r D e p e n d e n c i e s > < I n t e r n a l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I n t e r n a l T a g s T a x H T F i e l d 0 > < L a s t H a n d O f f   x m l n s = " 9 0 5 c 3 8 8 8 - 6 2 8 5 - 4 5 d 0 - b d 7 6 - 6 0 a 9 a c 2 d 7 3 8 c "   x s i : n i l = " t r u e " / > < M i l e s t o n e   x m l n s = " 9 0 5 c 3 8 8 8 - 6 2 8 5 - 4 5 d 0 - b d 7 6 - 6 0 a 9 a c 2 d 7 3 8 c "   x s i : n i l = " t r u e " / > < O r i g i n a l R e l e a s e   x m l n s = " 9 0 5 c 3 8 8 8 - 6 2 8 5 - 4 5 d 0 - b d 7 6 - 6 0 a 9 a c 2 d 7 3 8 c " > 1 5 < / O r i g i n a l R e l e a s e > < R e c o m m e n d a t i o n s M o d i f i e r   x m l n s = " 9 0 5 c 3 8 8 8 - 6 2 8 5 - 4 5 d 0 - b d 7 6 - 6 0 a 9 a c 2 d 7 3 8 c "   x s i : n i l = " t r u e " / > < S c e n a r i o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S c e n a r i o T a g s T a x H T F i e l d 0 > < U A N o t e s   x m l n s = " 9 0 5 c 3 8 8 8 - 6 2 8 5 - 4 5 d 0 - b d 7 6 - 6 0 a 9 a c 2 d 7 3 8 c "   x s i : n i l = " t r u e " / > < D e s c r i p t i o n 0   x m l n s = " a 0 b 6 4 b 5 3 - f b a 7 - 4 3 c a - b 9 5 2 - 9 0 e 5 e 7 4 7 7 3 d d "   x s i : n i l = " t r u e " / > < C o m p o n e n t 0   x m l n s = " a 0 b 6 4 b 5 3 - f b a 7 - 4 3 c a - b 9 5 2 - 9 0 e 5 e 7 4 7 7 3 d d "   x s i : n i l = " t r u e " / > < / d o c u m e n t M a n a g e m e n t > < / p : p r o p e r t i e s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 A s s e t E d i t F o r m < / E d i t > < N e w > D o c u m e n t L i b r a r y F o r m < / N e w > < / F o r m T e m p l a t e s > 
</file>

<file path=customXml/itemProps1.xml><?xml version="1.0" encoding="utf-8"?>
<ds:datastoreItem xmlns:ds="http://schemas.openxmlformats.org/officeDocument/2006/customXml" ds:itemID="{AC94B73D-5733-466C-90B7-FC78189DCCC8}">
  <ds:schemaRefs/>
</ds:datastoreItem>
</file>

<file path=customXml/itemProps2.xml><?xml version="1.0" encoding="utf-8"?>
<ds:datastoreItem xmlns:ds="http://schemas.openxmlformats.org/officeDocument/2006/customXml" ds:itemID="{268F650D-B68A-4B70-A9EC-600756FE90C6}">
  <ds:schemaRefs/>
</ds:datastoreItem>
</file>

<file path=customXml/itemProps3.xml><?xml version="1.0" encoding="utf-8"?>
<ds:datastoreItem xmlns:ds="http://schemas.openxmlformats.org/officeDocument/2006/customXml" ds:itemID="{93A4E765-02FA-453D-97A4-F618C367AE5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月度预算报告</vt:lpstr>
      <vt:lpstr>每月支出</vt:lpstr>
      <vt:lpstr>其他数据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yexue12356</cp:lastModifiedBy>
  <dcterms:created xsi:type="dcterms:W3CDTF">2012-09-17T22:15:00Z</dcterms:created>
  <dcterms:modified xsi:type="dcterms:W3CDTF">2017-12-21T02:43:16Z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  <property fmtid="{D5CDD505-2E9C-101B-9397-08002B2CF9AE}" pid="12" name="KSOProductBuildVer">
    <vt:lpwstr>2052-10.1.0.7023</vt:lpwstr>
  </property>
</Properties>
</file>