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按揭选择" sheetId="1" r:id="rId1"/>
    <sheet name="提前还款" sheetId="2" r:id="rId2"/>
    <sheet name="本金利息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<sst xmlns="http://schemas.openxmlformats.org/spreadsheetml/2006/main" count="49" uniqueCount="46">
  <si>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贷款</t>
  </si>
  <si>
    <t>每月还款</t>
  </si>
  <si>
    <t>利息总额</t>
  </si>
  <si>
    <t>总还款</t>
  </si>
  <si>
    <t>贷款利率</t>
  </si>
  <si>
    <t>总付款</t>
  </si>
  <si>
    <t>首付几成</t>
  </si>
  <si>
    <t>购房费用</t>
  </si>
  <si>
    <r>
      <t>契税</t>
    </r>
    <r>
      <rPr>
        <sz val="12"/>
        <rFont val="Times New Roman"/>
        <family val="1"/>
      </rPr>
      <t>1.5%</t>
    </r>
  </si>
  <si>
    <t>付款年限</t>
  </si>
  <si>
    <t>项目</t>
  </si>
  <si>
    <t>绿色区域数据可修改</t>
  </si>
  <si>
    <t>房款总额</t>
  </si>
  <si>
    <t>首期付款</t>
  </si>
  <si>
    <t>国家利率上周已经调整</t>
  </si>
  <si>
    <t>贷款总额</t>
  </si>
  <si>
    <t>每月付款</t>
  </si>
  <si>
    <t>期间</t>
  </si>
  <si>
    <t>利息</t>
  </si>
  <si>
    <t>本金表</t>
  </si>
  <si>
    <t>利息表</t>
  </si>
  <si>
    <t>其中：本金</t>
  </si>
  <si>
    <t>重新按揭：</t>
  </si>
  <si>
    <t>重签按揭年限</t>
  </si>
  <si>
    <t>贷款利率</t>
  </si>
  <si>
    <t>期间</t>
  </si>
  <si>
    <t>本金表</t>
  </si>
  <si>
    <t>利息表</t>
  </si>
  <si>
    <t>贷款总额</t>
  </si>
  <si>
    <t>按揭年限</t>
  </si>
  <si>
    <t>每月付款</t>
  </si>
  <si>
    <t>其中：本金</t>
  </si>
  <si>
    <t>利息</t>
  </si>
  <si>
    <t>付款总额</t>
  </si>
  <si>
    <t>提前还款</t>
  </si>
  <si>
    <t>只有蓝色数据才能输入</t>
  </si>
  <si>
    <t>准备提前时已付款</t>
  </si>
  <si>
    <t>起始贷款时间</t>
  </si>
  <si>
    <t>已付款几年</t>
  </si>
  <si>
    <t>原合同按揭年限</t>
  </si>
  <si>
    <t>新贷款总额</t>
  </si>
  <si>
    <r>
      <t>方案</t>
    </r>
    <r>
      <rPr>
        <sz val="12"/>
        <rFont val="Times New Roman"/>
        <family val="1"/>
      </rPr>
      <t>1</t>
    </r>
  </si>
  <si>
    <r>
      <t>方案</t>
    </r>
    <r>
      <rPr>
        <sz val="12"/>
        <rFont val="Times New Roman"/>
        <family val="1"/>
      </rPr>
      <t>2</t>
    </r>
  </si>
  <si>
    <r>
      <t>方案</t>
    </r>
    <r>
      <rPr>
        <sz val="12"/>
        <rFont val="Times New Roman"/>
        <family val="1"/>
      </rPr>
      <t>3</t>
    </r>
  </si>
  <si>
    <r>
      <t>方案</t>
    </r>
    <r>
      <rPr>
        <sz val="12"/>
        <rFont val="Times New Roman"/>
        <family val="1"/>
      </rPr>
      <t>4</t>
    </r>
  </si>
  <si>
    <r>
      <t>输入密码：</t>
    </r>
    <r>
      <rPr>
        <sz val="12"/>
        <rFont val="Times New Roman"/>
        <family val="1"/>
      </rPr>
      <t>321</t>
    </r>
    <r>
      <rPr>
        <sz val="12"/>
        <rFont val="宋体"/>
        <family val="0"/>
      </rPr>
      <t>，可撤销工作表保护，修改该表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</si>
</sst>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_ * #,##0.0_ ;_ * \-#,##0.0_ ;_ * &quot;-&quot;??_ ;_ @_ "/>
    <numFmt numFmtId="178" formatCode="_ * #,##0_ ;_ * \-#,##0_ ;_ * &quot;-&quot;??_ ;_ @_ "/>
    <numFmt numFmtId="179" formatCode="0.0%"/>
    <numFmt numFmtId="180" formatCode="0.000%"/>
    <numFmt numFmtId="181" formatCode="0.0000%"/>
    <numFmt numFmtId="182" formatCode="_ * #,##0.0000_ ;_ * \-#,##0.0000_ ;_ * &quot;-&quot;????_ ;_ @_ 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color indexed="12"/>
      <name val="宋体"/>
      <family val="0"/>
    </font>
    <font>
      <b/>
      <sz val="12"/>
      <color indexed="12"/>
      <name val="Times New Roman"/>
      <family val="1"/>
    </font>
    <font>
      <b/>
      <sz val="12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2"/>
      <color indexed="12"/>
      <name val="宋体"/>
      <family val="0"/>
    </font>
    <font>
      <sz val="12"/>
      <color indexed="62"/>
      <name val="Times New Roman"/>
      <family val="1"/>
    </font>
    <font>
      <b/>
      <sz val="12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3366CC"/>
      <name val="Times New Roman"/>
      <family val="1"/>
    </font>
    <font>
      <b/>
      <sz val="12"/>
      <color rgb="FF3366CC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CC6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43" fontId="0" fillId="0" borderId="0" xfId="49" applyFont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43" fontId="0" fillId="0" borderId="0" xfId="49" applyFont="1" applyAlignment="1">
      <alignment/>
    </xf>
    <xf numFmtId="181" fontId="0" fillId="0" borderId="0" xfId="33" applyNumberFormat="1" applyAlignment="1">
      <alignment/>
    </xf>
    <xf numFmtId="43" fontId="0" fillId="0" borderId="0" xfId="49" applyAlignment="1">
      <alignment/>
    </xf>
    <xf numFmtId="43" fontId="0" fillId="0" borderId="0" xfId="49" applyFont="1" applyAlignment="1">
      <alignment horizontal="left" indent="1"/>
    </xf>
    <xf numFmtId="43" fontId="0" fillId="0" borderId="0" xfId="49" applyFont="1" applyAlignment="1">
      <alignment horizontal="left" indent="3"/>
    </xf>
    <xf numFmtId="10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3" fontId="4" fillId="0" borderId="0" xfId="49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57" fontId="3" fillId="0" borderId="0" xfId="0" applyNumberFormat="1" applyFont="1" applyAlignment="1" applyProtection="1">
      <alignment/>
      <protection hidden="1" locked="0"/>
    </xf>
    <xf numFmtId="181" fontId="0" fillId="0" borderId="0" xfId="33" applyNumberFormat="1" applyFont="1" applyAlignment="1" applyProtection="1">
      <alignment/>
      <protection hidden="1"/>
    </xf>
    <xf numFmtId="43" fontId="0" fillId="0" borderId="0" xfId="49" applyFont="1" applyAlignment="1" applyProtection="1">
      <alignment/>
      <protection hidden="1"/>
    </xf>
    <xf numFmtId="10" fontId="4" fillId="0" borderId="0" xfId="0" applyNumberFormat="1" applyFont="1" applyAlignment="1" applyProtection="1">
      <alignment/>
      <protection hidden="1" locked="0"/>
    </xf>
    <xf numFmtId="43" fontId="4" fillId="0" borderId="0" xfId="49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43" fontId="0" fillId="0" borderId="0" xfId="49" applyFont="1" applyAlignment="1" applyProtection="1">
      <alignment horizontal="left" indent="1"/>
      <protection hidden="1"/>
    </xf>
    <xf numFmtId="43" fontId="0" fillId="0" borderId="0" xfId="49" applyFont="1" applyAlignment="1" applyProtection="1">
      <alignment horizontal="left" indent="3"/>
      <protection hidden="1"/>
    </xf>
    <xf numFmtId="43" fontId="0" fillId="0" borderId="0" xfId="0" applyNumberForma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178" fontId="4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23" fillId="0" borderId="0" xfId="0" applyFont="1" applyAlignment="1">
      <alignment/>
    </xf>
    <xf numFmtId="10" fontId="43" fillId="0" borderId="0" xfId="0" applyNumberFormat="1" applyFont="1" applyAlignment="1" applyProtection="1">
      <alignment/>
      <protection locked="0"/>
    </xf>
    <xf numFmtId="0" fontId="44" fillId="33" borderId="0" xfId="0" applyFont="1" applyFill="1" applyAlignment="1" applyProtection="1">
      <alignment/>
      <protection locked="0"/>
    </xf>
    <xf numFmtId="9" fontId="44" fillId="33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F18" sqref="F18"/>
    </sheetView>
  </sheetViews>
  <sheetFormatPr defaultColWidth="9.00390625" defaultRowHeight="14.25"/>
  <cols>
    <col min="2" max="5" width="15.00390625" style="0" bestFit="1" customWidth="1"/>
  </cols>
  <sheetData>
    <row r="1" spans="1:5" ht="15.75">
      <c r="A1" t="s">
        <v>10</v>
      </c>
      <c r="B1" s="2" t="s">
        <v>41</v>
      </c>
      <c r="C1" s="2" t="s">
        <v>42</v>
      </c>
      <c r="D1" s="2" t="s">
        <v>43</v>
      </c>
      <c r="E1" s="2" t="s">
        <v>44</v>
      </c>
    </row>
    <row r="2" spans="1:7" ht="14.25">
      <c r="A2" t="s">
        <v>12</v>
      </c>
      <c r="B2" s="31">
        <v>250000</v>
      </c>
      <c r="C2" s="31">
        <v>230000</v>
      </c>
      <c r="D2" s="31">
        <v>200000</v>
      </c>
      <c r="E2" s="31">
        <v>200000</v>
      </c>
      <c r="F2" s="28" t="s">
        <v>11</v>
      </c>
      <c r="G2" s="28"/>
    </row>
    <row r="3" spans="1:5" ht="14.25">
      <c r="A3" t="s">
        <v>6</v>
      </c>
      <c r="B3" s="32">
        <v>0.2</v>
      </c>
      <c r="C3" s="32">
        <v>0.2</v>
      </c>
      <c r="D3" s="32">
        <v>0.2</v>
      </c>
      <c r="E3" s="32">
        <v>0.2</v>
      </c>
    </row>
    <row r="4" spans="1:5" ht="14.25">
      <c r="A4" t="s">
        <v>13</v>
      </c>
      <c r="B4">
        <f>B2-B5</f>
        <v>50000</v>
      </c>
      <c r="C4">
        <f>C2-C5</f>
        <v>46000</v>
      </c>
      <c r="D4">
        <f>D2-D5</f>
        <v>40000</v>
      </c>
      <c r="E4">
        <f>E2-E5</f>
        <v>40000</v>
      </c>
    </row>
    <row r="5" spans="1:5" ht="14.25">
      <c r="A5" t="s">
        <v>0</v>
      </c>
      <c r="B5">
        <f>ROUND(B2*(1-B3),-3)</f>
        <v>200000</v>
      </c>
      <c r="C5">
        <f>ROUND(C2*(1-C3),-3)</f>
        <v>184000</v>
      </c>
      <c r="D5">
        <f>ROUND(D2*(1-D3),-3)</f>
        <v>160000</v>
      </c>
      <c r="E5">
        <f>ROUND(E2*(1-E3),-3)</f>
        <v>160000</v>
      </c>
    </row>
    <row r="6" spans="1:6" ht="15.75">
      <c r="A6" t="s">
        <v>4</v>
      </c>
      <c r="B6" s="30">
        <f>IF(B7&gt;5,5.58%,5.31%)</f>
        <v>0.0558</v>
      </c>
      <c r="C6" s="30">
        <f>IF(C7&gt;5,5.58%,5.31%)</f>
        <v>0.0558</v>
      </c>
      <c r="D6" s="30">
        <f>IF(D7&gt;5,5.58%,5.31%)</f>
        <v>0.0558</v>
      </c>
      <c r="E6" s="30">
        <f>IF(E7&gt;5,5.58%,5.31%)</f>
        <v>0.053099999999999994</v>
      </c>
      <c r="F6" t="s">
        <v>14</v>
      </c>
    </row>
    <row r="7" spans="1:5" ht="14.25">
      <c r="A7" t="s">
        <v>9</v>
      </c>
      <c r="B7" s="31">
        <v>15</v>
      </c>
      <c r="C7" s="31">
        <v>10</v>
      </c>
      <c r="D7" s="31">
        <v>10</v>
      </c>
      <c r="E7" s="31">
        <v>5</v>
      </c>
    </row>
    <row r="8" spans="1:5" ht="15.75">
      <c r="A8" t="s">
        <v>8</v>
      </c>
      <c r="B8">
        <f>B2*0.015</f>
        <v>3750</v>
      </c>
      <c r="C8">
        <f>C2*0.015</f>
        <v>3450</v>
      </c>
      <c r="D8">
        <f>D2*0.015</f>
        <v>3000</v>
      </c>
      <c r="E8">
        <f>E2*0.015</f>
        <v>3000</v>
      </c>
    </row>
    <row r="9" spans="1:5" ht="14.25">
      <c r="A9" t="s">
        <v>7</v>
      </c>
      <c r="B9" s="31">
        <v>3500</v>
      </c>
      <c r="C9" s="31">
        <v>3500</v>
      </c>
      <c r="D9" s="31">
        <v>3500</v>
      </c>
      <c r="E9" s="31">
        <v>3500</v>
      </c>
    </row>
    <row r="11" spans="1:5" ht="14.25">
      <c r="A11" t="s">
        <v>1</v>
      </c>
      <c r="B11" s="1">
        <f>-PMT(B6/12,B7*12,B5,0,1)</f>
        <v>1635.0666616692733</v>
      </c>
      <c r="C11" s="1">
        <f>-PMT(C6/12,C7*12,C5,0,1)</f>
        <v>1994.9089064032753</v>
      </c>
      <c r="D11" s="1">
        <f>-PMT(D6/12,D7*12,D5,0,1)</f>
        <v>1734.7033968724131</v>
      </c>
      <c r="E11" s="1">
        <f>-PMT(E6/12,E7*12,E5,0,1)</f>
        <v>3028.7717032021824</v>
      </c>
    </row>
    <row r="12" spans="1:5" ht="14.25">
      <c r="A12" t="s">
        <v>2</v>
      </c>
      <c r="B12" s="1">
        <f>B13-B5</f>
        <v>94311.99910046923</v>
      </c>
      <c r="C12" s="1">
        <f>C13-C5</f>
        <v>55389.068768393015</v>
      </c>
      <c r="D12" s="1">
        <f>D13-D5</f>
        <v>48164.40762468957</v>
      </c>
      <c r="E12" s="1">
        <f>E13-E5</f>
        <v>21726.30219213094</v>
      </c>
    </row>
    <row r="13" spans="1:5" ht="14.25">
      <c r="A13" t="s">
        <v>3</v>
      </c>
      <c r="B13" s="1">
        <f>B11*B7*12</f>
        <v>294311.9991004692</v>
      </c>
      <c r="C13" s="1">
        <f>C11*C7*12</f>
        <v>239389.06876839302</v>
      </c>
      <c r="D13" s="1">
        <f>D11*D7*12</f>
        <v>208164.40762468957</v>
      </c>
      <c r="E13" s="1">
        <f>E11*E7*12</f>
        <v>181726.30219213094</v>
      </c>
    </row>
    <row r="14" spans="1:5" ht="14.25">
      <c r="A14" t="s">
        <v>5</v>
      </c>
      <c r="B14" s="1">
        <f>B13+B9+B4+B8</f>
        <v>351561.9991004692</v>
      </c>
      <c r="C14" s="1">
        <f>C13+C9+C4+C8</f>
        <v>292339.068768393</v>
      </c>
      <c r="D14" s="1">
        <f>D13+D9+D4+D8</f>
        <v>254664.40762468957</v>
      </c>
      <c r="E14" s="1">
        <f>E13+E9+E4+E8</f>
        <v>228226.30219213094</v>
      </c>
    </row>
    <row r="17" spans="1:4" ht="27">
      <c r="A17" s="29" t="s">
        <v>35</v>
      </c>
      <c r="D17" s="27" t="s">
        <v>45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0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18.125" style="0" customWidth="1"/>
    <col min="2" max="2" width="13.875" style="0" bestFit="1" customWidth="1"/>
    <col min="3" max="3" width="0" style="0" hidden="1" customWidth="1"/>
    <col min="4" max="4" width="5.375" style="0" customWidth="1"/>
    <col min="5" max="5" width="5.50390625" style="0" hidden="1" customWidth="1"/>
    <col min="6" max="6" width="3.50390625" style="0" hidden="1" customWidth="1"/>
    <col min="7" max="7" width="4.50390625" style="0" hidden="1" customWidth="1"/>
    <col min="8" max="8" width="10.50390625" style="0" customWidth="1"/>
    <col min="9" max="9" width="11.625" style="0" bestFit="1" customWidth="1"/>
    <col min="10" max="10" width="11.625" style="0" customWidth="1"/>
  </cols>
  <sheetData>
    <row r="1" spans="1:10" ht="14.25">
      <c r="A1" s="14" t="s">
        <v>37</v>
      </c>
      <c r="B1" s="15">
        <v>37315</v>
      </c>
      <c r="C1" s="16">
        <f>B3/12</f>
        <v>0.0046500000000000005</v>
      </c>
      <c r="D1" s="16"/>
      <c r="E1" s="14"/>
      <c r="F1" s="14"/>
      <c r="G1" s="14"/>
      <c r="H1" s="14" t="s">
        <v>17</v>
      </c>
      <c r="I1" s="14" t="s">
        <v>19</v>
      </c>
      <c r="J1" s="14" t="s">
        <v>20</v>
      </c>
    </row>
    <row r="2" spans="1:10" ht="14.25">
      <c r="A2" s="14"/>
      <c r="B2" s="14"/>
      <c r="C2" s="14"/>
      <c r="D2" s="14"/>
      <c r="E2" s="14">
        <f>YEAR(B1)</f>
        <v>2002</v>
      </c>
      <c r="F2" s="14">
        <f>MONTH(B1)</f>
        <v>2</v>
      </c>
      <c r="G2" s="14">
        <v>1</v>
      </c>
      <c r="H2" s="14" t="str">
        <f>TEXT(E2,"00年")&amp;TEXT(F2,"00月")</f>
        <v>2002年02月</v>
      </c>
      <c r="I2" s="17">
        <f aca="true" t="shared" si="0" ref="I2:I65">IF(ISERROR(-PPMT($C$1,G2,$C$3,$B$4,0,0)),,-PPMT($C$1,G2,$C$3,$B$4,0,0))</f>
        <v>1061.192878147112</v>
      </c>
      <c r="J2" s="17">
        <f>IF(I2=0,,$B$8-I2)</f>
        <v>781.929481029827</v>
      </c>
    </row>
    <row r="3" spans="1:10" ht="15.75">
      <c r="A3" s="17" t="s">
        <v>4</v>
      </c>
      <c r="B3" s="18">
        <v>0.0558</v>
      </c>
      <c r="C3" s="14">
        <f>B5*12</f>
        <v>120</v>
      </c>
      <c r="D3" s="14"/>
      <c r="E3" s="14">
        <f>IF(F2=12,E2+1,E2)</f>
        <v>2002</v>
      </c>
      <c r="F3" s="14">
        <f>IF(F2=12,1,F2+1)</f>
        <v>3</v>
      </c>
      <c r="G3" s="14">
        <f>G2+1</f>
        <v>2</v>
      </c>
      <c r="H3" s="14" t="str">
        <f aca="true" t="shared" si="1" ref="H3:H66">TEXT(E3,"00年")&amp;TEXT(F3,"00月")</f>
        <v>2002年03月</v>
      </c>
      <c r="I3" s="17">
        <f t="shared" si="0"/>
        <v>1066.127425030496</v>
      </c>
      <c r="J3" s="17">
        <f aca="true" t="shared" si="2" ref="J3:J66">IF(I3=0,,$B$8-I3)</f>
        <v>776.994934146443</v>
      </c>
    </row>
    <row r="4" spans="1:10" ht="15.75">
      <c r="A4" s="17" t="s">
        <v>15</v>
      </c>
      <c r="B4" s="19">
        <v>170000</v>
      </c>
      <c r="C4" s="14">
        <f>B6*12</f>
        <v>48</v>
      </c>
      <c r="D4" s="14"/>
      <c r="E4" s="14">
        <f aca="true" t="shared" si="3" ref="E4:E67">IF(F3=12,E3+1,E3)</f>
        <v>2002</v>
      </c>
      <c r="F4" s="14">
        <f aca="true" t="shared" si="4" ref="F4:F67">IF(F3=12,1,F3+1)</f>
        <v>4</v>
      </c>
      <c r="G4" s="14">
        <f aca="true" t="shared" si="5" ref="G4:G67">G3+1</f>
        <v>3</v>
      </c>
      <c r="H4" s="14" t="str">
        <f t="shared" si="1"/>
        <v>2002年04月</v>
      </c>
      <c r="I4" s="17">
        <f t="shared" si="0"/>
        <v>1071.0849175568878</v>
      </c>
      <c r="J4" s="17">
        <f t="shared" si="2"/>
        <v>772.0374416200511</v>
      </c>
    </row>
    <row r="5" spans="1:10" ht="15.75">
      <c r="A5" s="17" t="s">
        <v>39</v>
      </c>
      <c r="B5" s="20">
        <v>10</v>
      </c>
      <c r="C5" s="14"/>
      <c r="D5" s="14"/>
      <c r="E5" s="14">
        <f t="shared" si="3"/>
        <v>2002</v>
      </c>
      <c r="F5" s="14">
        <f t="shared" si="4"/>
        <v>5</v>
      </c>
      <c r="G5" s="14">
        <f t="shared" si="5"/>
        <v>4</v>
      </c>
      <c r="H5" s="14" t="str">
        <f t="shared" si="1"/>
        <v>2002年05月</v>
      </c>
      <c r="I5" s="17">
        <f t="shared" si="0"/>
        <v>1076.0654624235272</v>
      </c>
      <c r="J5" s="17">
        <f t="shared" si="2"/>
        <v>767.0568967534118</v>
      </c>
    </row>
    <row r="6" spans="1:10" ht="15.75">
      <c r="A6" s="17" t="s">
        <v>38</v>
      </c>
      <c r="B6" s="26">
        <v>4</v>
      </c>
      <c r="C6" s="14"/>
      <c r="D6" s="14"/>
      <c r="E6" s="14">
        <f t="shared" si="3"/>
        <v>2002</v>
      </c>
      <c r="F6" s="14">
        <f t="shared" si="4"/>
        <v>6</v>
      </c>
      <c r="G6" s="14">
        <f t="shared" si="5"/>
        <v>5</v>
      </c>
      <c r="H6" s="14" t="str">
        <f t="shared" si="1"/>
        <v>2002年06月</v>
      </c>
      <c r="I6" s="17">
        <f t="shared" si="0"/>
        <v>1081.0691668237966</v>
      </c>
      <c r="J6" s="17">
        <f t="shared" si="2"/>
        <v>762.0531923531423</v>
      </c>
    </row>
    <row r="7" spans="1:10" ht="14.25">
      <c r="A7" s="17"/>
      <c r="B7" s="14"/>
      <c r="C7" s="14"/>
      <c r="D7" s="14"/>
      <c r="E7" s="14">
        <f t="shared" si="3"/>
        <v>2002</v>
      </c>
      <c r="F7" s="14">
        <f t="shared" si="4"/>
        <v>7</v>
      </c>
      <c r="G7" s="14">
        <f t="shared" si="5"/>
        <v>6</v>
      </c>
      <c r="H7" s="14" t="str">
        <f t="shared" si="1"/>
        <v>2002年07月</v>
      </c>
      <c r="I7" s="17">
        <f t="shared" si="0"/>
        <v>1086.0961384495274</v>
      </c>
      <c r="J7" s="17">
        <f t="shared" si="2"/>
        <v>757.0262207274116</v>
      </c>
    </row>
    <row r="8" spans="1:10" ht="14.25">
      <c r="A8" s="17" t="s">
        <v>16</v>
      </c>
      <c r="B8" s="17">
        <f>-PMT(B3/12,B5*12,B4,0,1)</f>
        <v>1843.122359176939</v>
      </c>
      <c r="C8" s="14"/>
      <c r="D8" s="14"/>
      <c r="E8" s="14">
        <f t="shared" si="3"/>
        <v>2002</v>
      </c>
      <c r="F8" s="14">
        <f t="shared" si="4"/>
        <v>8</v>
      </c>
      <c r="G8" s="14">
        <f t="shared" si="5"/>
        <v>7</v>
      </c>
      <c r="H8" s="14" t="str">
        <f t="shared" si="1"/>
        <v>2002年08月</v>
      </c>
      <c r="I8" s="17">
        <f t="shared" si="0"/>
        <v>1091.1464854933176</v>
      </c>
      <c r="J8" s="17">
        <f t="shared" si="2"/>
        <v>751.9758736836213</v>
      </c>
    </row>
    <row r="9" spans="1:10" ht="14.25">
      <c r="A9" s="17" t="s">
        <v>36</v>
      </c>
      <c r="B9" s="17">
        <f>B8*12*B6</f>
        <v>88469.87324049306</v>
      </c>
      <c r="C9" s="14"/>
      <c r="D9" s="14"/>
      <c r="E9" s="14">
        <f t="shared" si="3"/>
        <v>2002</v>
      </c>
      <c r="F9" s="14">
        <f t="shared" si="4"/>
        <v>9</v>
      </c>
      <c r="G9" s="14">
        <f t="shared" si="5"/>
        <v>8</v>
      </c>
      <c r="H9" s="14" t="str">
        <f t="shared" si="1"/>
        <v>2002年09月</v>
      </c>
      <c r="I9" s="17">
        <f t="shared" si="0"/>
        <v>1096.2203166508616</v>
      </c>
      <c r="J9" s="17">
        <f t="shared" si="2"/>
        <v>746.9020425260774</v>
      </c>
    </row>
    <row r="10" spans="1:10" ht="14.25">
      <c r="A10" s="21" t="s">
        <v>21</v>
      </c>
      <c r="B10" s="17">
        <f ca="1">SUM(I2:OFFSET(I2,$C$4-1,0))</f>
        <v>56921.934692380266</v>
      </c>
      <c r="C10" s="14"/>
      <c r="D10" s="14"/>
      <c r="E10" s="14">
        <f t="shared" si="3"/>
        <v>2002</v>
      </c>
      <c r="F10" s="14">
        <f t="shared" si="4"/>
        <v>10</v>
      </c>
      <c r="G10" s="14">
        <f t="shared" si="5"/>
        <v>9</v>
      </c>
      <c r="H10" s="14" t="str">
        <f t="shared" si="1"/>
        <v>2002年10月</v>
      </c>
      <c r="I10" s="17">
        <f t="shared" si="0"/>
        <v>1101.3177411232882</v>
      </c>
      <c r="J10" s="17">
        <f t="shared" si="2"/>
        <v>741.8046180536508</v>
      </c>
    </row>
    <row r="11" spans="1:10" ht="14.25">
      <c r="A11" s="22" t="s">
        <v>18</v>
      </c>
      <c r="B11" s="17">
        <f ca="1">SUM(J2:OFFSET(J2,$C$4-1,0))</f>
        <v>31547.938548112776</v>
      </c>
      <c r="C11" s="14"/>
      <c r="D11" s="14"/>
      <c r="E11" s="14">
        <f t="shared" si="3"/>
        <v>2002</v>
      </c>
      <c r="F11" s="14">
        <f t="shared" si="4"/>
        <v>11</v>
      </c>
      <c r="G11" s="14">
        <f t="shared" si="5"/>
        <v>10</v>
      </c>
      <c r="H11" s="14" t="str">
        <f t="shared" si="1"/>
        <v>2002年11月</v>
      </c>
      <c r="I11" s="17">
        <f t="shared" si="0"/>
        <v>1106.4388686195114</v>
      </c>
      <c r="J11" s="17">
        <f t="shared" si="2"/>
        <v>736.6834905574276</v>
      </c>
    </row>
    <row r="12" spans="1:10" ht="14.25">
      <c r="A12" s="17"/>
      <c r="B12" s="23"/>
      <c r="C12" s="14"/>
      <c r="D12" s="14"/>
      <c r="E12" s="14">
        <f t="shared" si="3"/>
        <v>2002</v>
      </c>
      <c r="F12" s="14">
        <f t="shared" si="4"/>
        <v>12</v>
      </c>
      <c r="G12" s="14">
        <f t="shared" si="5"/>
        <v>11</v>
      </c>
      <c r="H12" s="14" t="str">
        <f t="shared" si="1"/>
        <v>2002年12月</v>
      </c>
      <c r="I12" s="17">
        <f t="shared" si="0"/>
        <v>1111.5838093585921</v>
      </c>
      <c r="J12" s="17">
        <f t="shared" si="2"/>
        <v>731.5385498183468</v>
      </c>
    </row>
    <row r="13" spans="1:10" ht="14.25">
      <c r="A13" s="14"/>
      <c r="B13" s="23"/>
      <c r="C13" s="14"/>
      <c r="D13" s="14"/>
      <c r="E13" s="14">
        <f t="shared" si="3"/>
        <v>2003</v>
      </c>
      <c r="F13" s="14">
        <f t="shared" si="4"/>
        <v>1</v>
      </c>
      <c r="G13" s="14">
        <f t="shared" si="5"/>
        <v>12</v>
      </c>
      <c r="H13" s="14" t="str">
        <f t="shared" si="1"/>
        <v>2003年01月</v>
      </c>
      <c r="I13" s="17">
        <f t="shared" si="0"/>
        <v>1116.7526740721096</v>
      </c>
      <c r="J13" s="17">
        <f t="shared" si="2"/>
        <v>726.3696851048294</v>
      </c>
    </row>
    <row r="14" spans="1:10" ht="14.25">
      <c r="A14" s="14" t="s">
        <v>22</v>
      </c>
      <c r="B14" s="14"/>
      <c r="C14" s="14"/>
      <c r="D14" s="14"/>
      <c r="E14" s="14">
        <f t="shared" si="3"/>
        <v>2003</v>
      </c>
      <c r="F14" s="14">
        <f t="shared" si="4"/>
        <v>2</v>
      </c>
      <c r="G14" s="14">
        <f t="shared" si="5"/>
        <v>13</v>
      </c>
      <c r="H14" s="14" t="str">
        <f t="shared" si="1"/>
        <v>2003年02月</v>
      </c>
      <c r="I14" s="17">
        <f t="shared" si="0"/>
        <v>1121.9455740065448</v>
      </c>
      <c r="J14" s="17">
        <f t="shared" si="2"/>
        <v>721.1767851703942</v>
      </c>
    </row>
    <row r="15" spans="1:10" ht="15.75">
      <c r="A15" s="24" t="s">
        <v>34</v>
      </c>
      <c r="B15" s="19">
        <v>100000</v>
      </c>
      <c r="C15" s="14"/>
      <c r="D15" s="14"/>
      <c r="E15" s="14">
        <f t="shared" si="3"/>
        <v>2003</v>
      </c>
      <c r="F15" s="14">
        <f t="shared" si="4"/>
        <v>3</v>
      </c>
      <c r="G15" s="14">
        <f t="shared" si="5"/>
        <v>14</v>
      </c>
      <c r="H15" s="14" t="str">
        <f t="shared" si="1"/>
        <v>2003年03月</v>
      </c>
      <c r="I15" s="17">
        <f t="shared" si="0"/>
        <v>1127.1626209256751</v>
      </c>
      <c r="J15" s="17">
        <f t="shared" si="2"/>
        <v>715.9597382512638</v>
      </c>
    </row>
    <row r="16" spans="1:10" ht="14.25">
      <c r="A16" s="17" t="s">
        <v>4</v>
      </c>
      <c r="B16" s="25">
        <v>0.0558</v>
      </c>
      <c r="C16" s="16">
        <f>B16/12</f>
        <v>0.0046500000000000005</v>
      </c>
      <c r="D16" s="16"/>
      <c r="E16" s="14">
        <f t="shared" si="3"/>
        <v>2003</v>
      </c>
      <c r="F16" s="14">
        <f t="shared" si="4"/>
        <v>4</v>
      </c>
      <c r="G16" s="14">
        <f t="shared" si="5"/>
        <v>15</v>
      </c>
      <c r="H16" s="14" t="str">
        <f t="shared" si="1"/>
        <v>2003年04月</v>
      </c>
      <c r="I16" s="17">
        <f t="shared" si="0"/>
        <v>1132.4039271129795</v>
      </c>
      <c r="J16" s="17">
        <f t="shared" si="2"/>
        <v>710.7184320639594</v>
      </c>
    </row>
    <row r="17" spans="1:10" ht="14.25">
      <c r="A17" s="17" t="s">
        <v>40</v>
      </c>
      <c r="B17" s="17">
        <f>B4-B10-B15</f>
        <v>13078.065307619734</v>
      </c>
      <c r="C17" s="14"/>
      <c r="D17" s="14"/>
      <c r="E17" s="14">
        <f t="shared" si="3"/>
        <v>2003</v>
      </c>
      <c r="F17" s="14">
        <f t="shared" si="4"/>
        <v>5</v>
      </c>
      <c r="G17" s="14">
        <f t="shared" si="5"/>
        <v>16</v>
      </c>
      <c r="H17" s="14" t="str">
        <f t="shared" si="1"/>
        <v>2003年05月</v>
      </c>
      <c r="I17" s="17">
        <f t="shared" si="0"/>
        <v>1137.669605374055</v>
      </c>
      <c r="J17" s="17">
        <f t="shared" si="2"/>
        <v>705.452753802884</v>
      </c>
    </row>
    <row r="18" spans="1:10" ht="15.75">
      <c r="A18" s="17" t="s">
        <v>23</v>
      </c>
      <c r="B18" s="20">
        <v>2</v>
      </c>
      <c r="C18" s="14">
        <f>B18*12</f>
        <v>24</v>
      </c>
      <c r="D18" s="14"/>
      <c r="E18" s="14">
        <f t="shared" si="3"/>
        <v>2003</v>
      </c>
      <c r="F18" s="14">
        <f t="shared" si="4"/>
        <v>6</v>
      </c>
      <c r="G18" s="14">
        <f t="shared" si="5"/>
        <v>17</v>
      </c>
      <c r="H18" s="14" t="str">
        <f t="shared" si="1"/>
        <v>2003年06月</v>
      </c>
      <c r="I18" s="17">
        <f t="shared" si="0"/>
        <v>1142.9597690390444</v>
      </c>
      <c r="J18" s="17">
        <f t="shared" si="2"/>
        <v>700.1625901378945</v>
      </c>
    </row>
    <row r="19" spans="1:10" ht="14.25">
      <c r="A19" s="17"/>
      <c r="B19" s="14"/>
      <c r="C19" s="14"/>
      <c r="D19" s="14"/>
      <c r="E19" s="14">
        <f t="shared" si="3"/>
        <v>2003</v>
      </c>
      <c r="F19" s="14">
        <f t="shared" si="4"/>
        <v>7</v>
      </c>
      <c r="G19" s="14">
        <f t="shared" si="5"/>
        <v>18</v>
      </c>
      <c r="H19" s="14" t="str">
        <f t="shared" si="1"/>
        <v>2003年07月</v>
      </c>
      <c r="I19" s="17">
        <f t="shared" si="0"/>
        <v>1148.274531965076</v>
      </c>
      <c r="J19" s="17">
        <f t="shared" si="2"/>
        <v>694.847827211863</v>
      </c>
    </row>
    <row r="20" spans="1:10" ht="14.25">
      <c r="A20" s="17" t="s">
        <v>16</v>
      </c>
      <c r="B20" s="17">
        <f>-PMT(B16/12,B18*12,B17,0,1)</f>
        <v>574.48462763454</v>
      </c>
      <c r="C20" s="14"/>
      <c r="D20" s="14"/>
      <c r="E20" s="14">
        <f t="shared" si="3"/>
        <v>2003</v>
      </c>
      <c r="F20" s="14">
        <f t="shared" si="4"/>
        <v>8</v>
      </c>
      <c r="G20" s="14">
        <f t="shared" si="5"/>
        <v>19</v>
      </c>
      <c r="H20" s="14" t="str">
        <f t="shared" si="1"/>
        <v>2003年08月</v>
      </c>
      <c r="I20" s="17">
        <f t="shared" si="0"/>
        <v>1153.6140085387135</v>
      </c>
      <c r="J20" s="17">
        <f t="shared" si="2"/>
        <v>689.5083506382255</v>
      </c>
    </row>
    <row r="21" spans="1:10" ht="14.25">
      <c r="A21" s="14"/>
      <c r="B21" s="14"/>
      <c r="C21" s="14"/>
      <c r="D21" s="14"/>
      <c r="E21" s="14">
        <f t="shared" si="3"/>
        <v>2003</v>
      </c>
      <c r="F21" s="14">
        <f t="shared" si="4"/>
        <v>9</v>
      </c>
      <c r="G21" s="14">
        <f t="shared" si="5"/>
        <v>20</v>
      </c>
      <c r="H21" s="14" t="str">
        <f t="shared" si="1"/>
        <v>2003年09月</v>
      </c>
      <c r="I21" s="17">
        <f t="shared" si="0"/>
        <v>1158.9783136784185</v>
      </c>
      <c r="J21" s="17">
        <f t="shared" si="2"/>
        <v>684.1440454985204</v>
      </c>
    </row>
    <row r="22" spans="1:10" ht="14.25">
      <c r="A22" s="14"/>
      <c r="B22" s="14"/>
      <c r="C22" s="14"/>
      <c r="D22" s="14"/>
      <c r="E22" s="14">
        <f t="shared" si="3"/>
        <v>2003</v>
      </c>
      <c r="F22" s="14">
        <f t="shared" si="4"/>
        <v>10</v>
      </c>
      <c r="G22" s="14">
        <f t="shared" si="5"/>
        <v>21</v>
      </c>
      <c r="H22" s="14" t="str">
        <f t="shared" si="1"/>
        <v>2003年10月</v>
      </c>
      <c r="I22" s="17">
        <f t="shared" si="0"/>
        <v>1164.3675628370231</v>
      </c>
      <c r="J22" s="17">
        <f t="shared" si="2"/>
        <v>678.7547963399159</v>
      </c>
    </row>
    <row r="23" spans="1:10" ht="14.25">
      <c r="A23" s="14"/>
      <c r="B23" s="14"/>
      <c r="C23" s="14"/>
      <c r="D23" s="14"/>
      <c r="E23" s="14">
        <f t="shared" si="3"/>
        <v>2003</v>
      </c>
      <c r="F23" s="14">
        <f t="shared" si="4"/>
        <v>11</v>
      </c>
      <c r="G23" s="14">
        <f t="shared" si="5"/>
        <v>22</v>
      </c>
      <c r="H23" s="14" t="str">
        <f t="shared" si="1"/>
        <v>2003年11月</v>
      </c>
      <c r="I23" s="17">
        <f t="shared" si="0"/>
        <v>1169.7818720042153</v>
      </c>
      <c r="J23" s="17">
        <f t="shared" si="2"/>
        <v>673.3404871727237</v>
      </c>
    </row>
    <row r="24" spans="1:10" ht="14.25">
      <c r="A24" s="14"/>
      <c r="B24" s="14"/>
      <c r="C24" s="14"/>
      <c r="D24" s="14"/>
      <c r="E24" s="14">
        <f t="shared" si="3"/>
        <v>2003</v>
      </c>
      <c r="F24" s="14">
        <f t="shared" si="4"/>
        <v>12</v>
      </c>
      <c r="G24" s="14">
        <f t="shared" si="5"/>
        <v>23</v>
      </c>
      <c r="H24" s="14" t="str">
        <f t="shared" si="1"/>
        <v>2003年12月</v>
      </c>
      <c r="I24" s="17">
        <f t="shared" si="0"/>
        <v>1175.221357709035</v>
      </c>
      <c r="J24" s="17">
        <f t="shared" si="2"/>
        <v>667.901001467904</v>
      </c>
    </row>
    <row r="25" spans="1:10" ht="14.25">
      <c r="A25" s="14"/>
      <c r="B25" s="14"/>
      <c r="C25" s="14"/>
      <c r="D25" s="14"/>
      <c r="E25" s="14">
        <f t="shared" si="3"/>
        <v>2004</v>
      </c>
      <c r="F25" s="14">
        <f t="shared" si="4"/>
        <v>1</v>
      </c>
      <c r="G25" s="14">
        <f t="shared" si="5"/>
        <v>24</v>
      </c>
      <c r="H25" s="14" t="str">
        <f t="shared" si="1"/>
        <v>2004年01月</v>
      </c>
      <c r="I25" s="17">
        <f t="shared" si="0"/>
        <v>1180.686137022382</v>
      </c>
      <c r="J25" s="17">
        <f t="shared" si="2"/>
        <v>662.4362221545571</v>
      </c>
    </row>
    <row r="26" spans="1:10" ht="14.25">
      <c r="A26" s="14"/>
      <c r="B26" s="14"/>
      <c r="C26" s="14"/>
      <c r="D26" s="14"/>
      <c r="E26" s="14">
        <f t="shared" si="3"/>
        <v>2004</v>
      </c>
      <c r="F26" s="14">
        <f t="shared" si="4"/>
        <v>2</v>
      </c>
      <c r="G26" s="14">
        <f t="shared" si="5"/>
        <v>25</v>
      </c>
      <c r="H26" s="14" t="str">
        <f t="shared" si="1"/>
        <v>2004年02月</v>
      </c>
      <c r="I26" s="17">
        <f t="shared" si="0"/>
        <v>1186.1763275595363</v>
      </c>
      <c r="J26" s="17">
        <f t="shared" si="2"/>
        <v>656.9460316174027</v>
      </c>
    </row>
    <row r="27" spans="1:10" ht="14.25">
      <c r="A27" s="14"/>
      <c r="B27" s="14"/>
      <c r="C27" s="14"/>
      <c r="D27" s="14"/>
      <c r="E27" s="14">
        <f t="shared" si="3"/>
        <v>2004</v>
      </c>
      <c r="F27" s="14">
        <f t="shared" si="4"/>
        <v>3</v>
      </c>
      <c r="G27" s="14">
        <f t="shared" si="5"/>
        <v>26</v>
      </c>
      <c r="H27" s="14" t="str">
        <f t="shared" si="1"/>
        <v>2004年03月</v>
      </c>
      <c r="I27" s="17">
        <f t="shared" si="0"/>
        <v>1191.692047482688</v>
      </c>
      <c r="J27" s="17">
        <f t="shared" si="2"/>
        <v>651.430311694251</v>
      </c>
    </row>
    <row r="28" spans="1:10" ht="14.25">
      <c r="A28" s="14"/>
      <c r="B28" s="14"/>
      <c r="C28" s="14"/>
      <c r="D28" s="14"/>
      <c r="E28" s="14">
        <f t="shared" si="3"/>
        <v>2004</v>
      </c>
      <c r="F28" s="14">
        <f t="shared" si="4"/>
        <v>4</v>
      </c>
      <c r="G28" s="14">
        <f t="shared" si="5"/>
        <v>27</v>
      </c>
      <c r="H28" s="14" t="str">
        <f t="shared" si="1"/>
        <v>2004年04月</v>
      </c>
      <c r="I28" s="17">
        <f t="shared" si="0"/>
        <v>1197.2334155034823</v>
      </c>
      <c r="J28" s="17">
        <f t="shared" si="2"/>
        <v>645.8889436734567</v>
      </c>
    </row>
    <row r="29" spans="1:10" ht="14.25">
      <c r="A29" s="14"/>
      <c r="B29" s="14"/>
      <c r="C29" s="14"/>
      <c r="D29" s="14"/>
      <c r="E29" s="14">
        <f t="shared" si="3"/>
        <v>2004</v>
      </c>
      <c r="F29" s="14">
        <f t="shared" si="4"/>
        <v>5</v>
      </c>
      <c r="G29" s="14">
        <f t="shared" si="5"/>
        <v>28</v>
      </c>
      <c r="H29" s="14" t="str">
        <f t="shared" si="1"/>
        <v>2004年05月</v>
      </c>
      <c r="I29" s="17">
        <f t="shared" si="0"/>
        <v>1202.8005508855736</v>
      </c>
      <c r="J29" s="17">
        <f t="shared" si="2"/>
        <v>640.3218082913654</v>
      </c>
    </row>
    <row r="30" spans="1:10" ht="14.25">
      <c r="A30" s="14"/>
      <c r="B30" s="14"/>
      <c r="C30" s="14"/>
      <c r="D30" s="14"/>
      <c r="E30" s="14">
        <f t="shared" si="3"/>
        <v>2004</v>
      </c>
      <c r="F30" s="14">
        <f t="shared" si="4"/>
        <v>6</v>
      </c>
      <c r="G30" s="14">
        <f t="shared" si="5"/>
        <v>29</v>
      </c>
      <c r="H30" s="14" t="str">
        <f t="shared" si="1"/>
        <v>2004年06月</v>
      </c>
      <c r="I30" s="17">
        <f t="shared" si="0"/>
        <v>1208.3935734471916</v>
      </c>
      <c r="J30" s="17">
        <f t="shared" si="2"/>
        <v>634.7287857297474</v>
      </c>
    </row>
    <row r="31" spans="1:10" ht="14.25">
      <c r="A31" s="14"/>
      <c r="B31" s="14"/>
      <c r="C31" s="14"/>
      <c r="D31" s="14"/>
      <c r="E31" s="14">
        <f t="shared" si="3"/>
        <v>2004</v>
      </c>
      <c r="F31" s="14">
        <f t="shared" si="4"/>
        <v>7</v>
      </c>
      <c r="G31" s="14">
        <f t="shared" si="5"/>
        <v>30</v>
      </c>
      <c r="H31" s="14" t="str">
        <f t="shared" si="1"/>
        <v>2004年07月</v>
      </c>
      <c r="I31" s="17">
        <f t="shared" si="0"/>
        <v>1214.012603563721</v>
      </c>
      <c r="J31" s="17">
        <f t="shared" si="2"/>
        <v>629.1097556132179</v>
      </c>
    </row>
    <row r="32" spans="1:10" ht="14.25">
      <c r="A32" s="14"/>
      <c r="B32" s="14"/>
      <c r="C32" s="14"/>
      <c r="D32" s="14"/>
      <c r="E32" s="14">
        <f t="shared" si="3"/>
        <v>2004</v>
      </c>
      <c r="F32" s="14">
        <f t="shared" si="4"/>
        <v>8</v>
      </c>
      <c r="G32" s="14">
        <f t="shared" si="5"/>
        <v>31</v>
      </c>
      <c r="H32" s="14" t="str">
        <f t="shared" si="1"/>
        <v>2004年08月</v>
      </c>
      <c r="I32" s="17">
        <f t="shared" si="0"/>
        <v>1219.6577621702922</v>
      </c>
      <c r="J32" s="17">
        <f t="shared" si="2"/>
        <v>623.4645970066467</v>
      </c>
    </row>
    <row r="33" spans="1:10" ht="14.25">
      <c r="A33" s="14"/>
      <c r="B33" s="14"/>
      <c r="C33" s="14"/>
      <c r="D33" s="14"/>
      <c r="E33" s="14">
        <f t="shared" si="3"/>
        <v>2004</v>
      </c>
      <c r="F33" s="14">
        <f t="shared" si="4"/>
        <v>9</v>
      </c>
      <c r="G33" s="14">
        <f t="shared" si="5"/>
        <v>32</v>
      </c>
      <c r="H33" s="14" t="str">
        <f t="shared" si="1"/>
        <v>2004年09月</v>
      </c>
      <c r="I33" s="17">
        <f t="shared" si="0"/>
        <v>1225.329170764384</v>
      </c>
      <c r="J33" s="17">
        <f t="shared" si="2"/>
        <v>617.7931884125551</v>
      </c>
    </row>
    <row r="34" spans="1:10" ht="14.25">
      <c r="A34" s="14"/>
      <c r="B34" s="14"/>
      <c r="C34" s="14"/>
      <c r="D34" s="14"/>
      <c r="E34" s="14">
        <f t="shared" si="3"/>
        <v>2004</v>
      </c>
      <c r="F34" s="14">
        <f t="shared" si="4"/>
        <v>10</v>
      </c>
      <c r="G34" s="14">
        <f t="shared" si="5"/>
        <v>33</v>
      </c>
      <c r="H34" s="14" t="str">
        <f t="shared" si="1"/>
        <v>2004年10月</v>
      </c>
      <c r="I34" s="17">
        <f t="shared" si="0"/>
        <v>1231.0269514084387</v>
      </c>
      <c r="J34" s="17">
        <f t="shared" si="2"/>
        <v>612.0954077685003</v>
      </c>
    </row>
    <row r="35" spans="1:10" ht="14.25">
      <c r="A35" s="14"/>
      <c r="B35" s="14"/>
      <c r="C35" s="14"/>
      <c r="D35" s="14"/>
      <c r="E35" s="14">
        <f t="shared" si="3"/>
        <v>2004</v>
      </c>
      <c r="F35" s="14">
        <f t="shared" si="4"/>
        <v>11</v>
      </c>
      <c r="G35" s="14">
        <f t="shared" si="5"/>
        <v>34</v>
      </c>
      <c r="H35" s="14" t="str">
        <f t="shared" si="1"/>
        <v>2004年11月</v>
      </c>
      <c r="I35" s="17">
        <f t="shared" si="0"/>
        <v>1236.7512267324878</v>
      </c>
      <c r="J35" s="17">
        <f t="shared" si="2"/>
        <v>606.3711324444512</v>
      </c>
    </row>
    <row r="36" spans="1:10" ht="14.25">
      <c r="A36" s="14"/>
      <c r="B36" s="14"/>
      <c r="C36" s="14"/>
      <c r="D36" s="14"/>
      <c r="E36" s="14">
        <f t="shared" si="3"/>
        <v>2004</v>
      </c>
      <c r="F36" s="14">
        <f t="shared" si="4"/>
        <v>12</v>
      </c>
      <c r="G36" s="14">
        <f t="shared" si="5"/>
        <v>35</v>
      </c>
      <c r="H36" s="14" t="str">
        <f t="shared" si="1"/>
        <v>2004年12月</v>
      </c>
      <c r="I36" s="17">
        <f t="shared" si="0"/>
        <v>1242.5021199367939</v>
      </c>
      <c r="J36" s="17">
        <f t="shared" si="2"/>
        <v>600.6202392401451</v>
      </c>
    </row>
    <row r="37" spans="1:10" ht="14.25">
      <c r="A37" s="14"/>
      <c r="B37" s="14"/>
      <c r="C37" s="14"/>
      <c r="D37" s="14"/>
      <c r="E37" s="14">
        <f t="shared" si="3"/>
        <v>2005</v>
      </c>
      <c r="F37" s="14">
        <f t="shared" si="4"/>
        <v>1</v>
      </c>
      <c r="G37" s="14">
        <f t="shared" si="5"/>
        <v>36</v>
      </c>
      <c r="H37" s="14" t="str">
        <f t="shared" si="1"/>
        <v>2005年01月</v>
      </c>
      <c r="I37" s="17">
        <f t="shared" si="0"/>
        <v>1248.2797547944997</v>
      </c>
      <c r="J37" s="17">
        <f t="shared" si="2"/>
        <v>594.8426043824393</v>
      </c>
    </row>
    <row r="38" spans="1:10" ht="14.25">
      <c r="A38" s="14"/>
      <c r="B38" s="14"/>
      <c r="C38" s="14"/>
      <c r="D38" s="14"/>
      <c r="E38" s="14">
        <f t="shared" si="3"/>
        <v>2005</v>
      </c>
      <c r="F38" s="14">
        <f t="shared" si="4"/>
        <v>2</v>
      </c>
      <c r="G38" s="14">
        <f t="shared" si="5"/>
        <v>37</v>
      </c>
      <c r="H38" s="14" t="str">
        <f t="shared" si="1"/>
        <v>2005年02月</v>
      </c>
      <c r="I38" s="17">
        <f t="shared" si="0"/>
        <v>1254.0842556542943</v>
      </c>
      <c r="J38" s="17">
        <f t="shared" si="2"/>
        <v>589.0381035226446</v>
      </c>
    </row>
    <row r="39" spans="1:10" ht="14.25">
      <c r="A39" s="14"/>
      <c r="B39" s="14"/>
      <c r="C39" s="14"/>
      <c r="D39" s="14"/>
      <c r="E39" s="14">
        <f t="shared" si="3"/>
        <v>2005</v>
      </c>
      <c r="F39" s="14">
        <f t="shared" si="4"/>
        <v>3</v>
      </c>
      <c r="G39" s="14">
        <f t="shared" si="5"/>
        <v>38</v>
      </c>
      <c r="H39" s="14" t="str">
        <f t="shared" si="1"/>
        <v>2005年03月</v>
      </c>
      <c r="I39" s="17">
        <f t="shared" si="0"/>
        <v>1259.9157474430867</v>
      </c>
      <c r="J39" s="17">
        <f t="shared" si="2"/>
        <v>583.2066117338522</v>
      </c>
    </row>
    <row r="40" spans="1:10" ht="14.25">
      <c r="A40" s="14"/>
      <c r="B40" s="14"/>
      <c r="C40" s="14"/>
      <c r="D40" s="14"/>
      <c r="E40" s="14">
        <f t="shared" si="3"/>
        <v>2005</v>
      </c>
      <c r="F40" s="14">
        <f t="shared" si="4"/>
        <v>4</v>
      </c>
      <c r="G40" s="14">
        <f t="shared" si="5"/>
        <v>39</v>
      </c>
      <c r="H40" s="14" t="str">
        <f t="shared" si="1"/>
        <v>2005年04月</v>
      </c>
      <c r="I40" s="17">
        <f t="shared" si="0"/>
        <v>1265.7743556686974</v>
      </c>
      <c r="J40" s="17">
        <f t="shared" si="2"/>
        <v>577.3480035082416</v>
      </c>
    </row>
    <row r="41" spans="1:10" ht="14.25">
      <c r="A41" s="14"/>
      <c r="B41" s="14"/>
      <c r="C41" s="14"/>
      <c r="D41" s="14"/>
      <c r="E41" s="14">
        <f t="shared" si="3"/>
        <v>2005</v>
      </c>
      <c r="F41" s="14">
        <f t="shared" si="4"/>
        <v>5</v>
      </c>
      <c r="G41" s="14">
        <f t="shared" si="5"/>
        <v>40</v>
      </c>
      <c r="H41" s="14" t="str">
        <f t="shared" si="1"/>
        <v>2005年05月</v>
      </c>
      <c r="I41" s="17">
        <f t="shared" si="0"/>
        <v>1271.6602064225567</v>
      </c>
      <c r="J41" s="17">
        <f t="shared" si="2"/>
        <v>571.4621527543823</v>
      </c>
    </row>
    <row r="42" spans="1:10" ht="14.25">
      <c r="A42" s="14"/>
      <c r="B42" s="14"/>
      <c r="C42" s="14"/>
      <c r="D42" s="14"/>
      <c r="E42" s="14">
        <f t="shared" si="3"/>
        <v>2005</v>
      </c>
      <c r="F42" s="14">
        <f t="shared" si="4"/>
        <v>6</v>
      </c>
      <c r="G42" s="14">
        <f t="shared" si="5"/>
        <v>41</v>
      </c>
      <c r="H42" s="14" t="str">
        <f t="shared" si="1"/>
        <v>2005年06月</v>
      </c>
      <c r="I42" s="17">
        <f t="shared" si="0"/>
        <v>1277.5734263824218</v>
      </c>
      <c r="J42" s="17">
        <f t="shared" si="2"/>
        <v>565.5489327945172</v>
      </c>
    </row>
    <row r="43" spans="1:10" ht="14.25">
      <c r="A43" s="14"/>
      <c r="B43" s="14"/>
      <c r="C43" s="14"/>
      <c r="D43" s="14"/>
      <c r="E43" s="14">
        <f t="shared" si="3"/>
        <v>2005</v>
      </c>
      <c r="F43" s="14">
        <f t="shared" si="4"/>
        <v>7</v>
      </c>
      <c r="G43" s="14">
        <f t="shared" si="5"/>
        <v>42</v>
      </c>
      <c r="H43" s="14" t="str">
        <f t="shared" si="1"/>
        <v>2005年07月</v>
      </c>
      <c r="I43" s="17">
        <f t="shared" si="0"/>
        <v>1283.5141428150998</v>
      </c>
      <c r="J43" s="17">
        <f t="shared" si="2"/>
        <v>559.6082163618391</v>
      </c>
    </row>
    <row r="44" spans="1:10" ht="14.25">
      <c r="A44" s="14"/>
      <c r="B44" s="14"/>
      <c r="C44" s="14"/>
      <c r="D44" s="14"/>
      <c r="E44" s="14">
        <f t="shared" si="3"/>
        <v>2005</v>
      </c>
      <c r="F44" s="14">
        <f t="shared" si="4"/>
        <v>8</v>
      </c>
      <c r="G44" s="14">
        <f t="shared" si="5"/>
        <v>43</v>
      </c>
      <c r="H44" s="14" t="str">
        <f t="shared" si="1"/>
        <v>2005年08月</v>
      </c>
      <c r="I44" s="17">
        <f t="shared" si="0"/>
        <v>1289.4824835791899</v>
      </c>
      <c r="J44" s="17">
        <f t="shared" si="2"/>
        <v>553.6398755977491</v>
      </c>
    </row>
    <row r="45" spans="1:10" ht="14.25">
      <c r="A45" s="14"/>
      <c r="B45" s="14"/>
      <c r="C45" s="14"/>
      <c r="D45" s="14"/>
      <c r="E45" s="14">
        <f t="shared" si="3"/>
        <v>2005</v>
      </c>
      <c r="F45" s="14">
        <f t="shared" si="4"/>
        <v>9</v>
      </c>
      <c r="G45" s="14">
        <f t="shared" si="5"/>
        <v>44</v>
      </c>
      <c r="H45" s="14" t="str">
        <f t="shared" si="1"/>
        <v>2005年09月</v>
      </c>
      <c r="I45" s="17">
        <f t="shared" si="0"/>
        <v>1295.4785771278334</v>
      </c>
      <c r="J45" s="17">
        <f t="shared" si="2"/>
        <v>547.6437820491055</v>
      </c>
    </row>
    <row r="46" spans="1:10" ht="14.25">
      <c r="A46" s="14"/>
      <c r="B46" s="14"/>
      <c r="C46" s="14"/>
      <c r="D46" s="14"/>
      <c r="E46" s="14">
        <f t="shared" si="3"/>
        <v>2005</v>
      </c>
      <c r="F46" s="14">
        <f t="shared" si="4"/>
        <v>10</v>
      </c>
      <c r="G46" s="14">
        <f t="shared" si="5"/>
        <v>45</v>
      </c>
      <c r="H46" s="14" t="str">
        <f t="shared" si="1"/>
        <v>2005年10月</v>
      </c>
      <c r="I46" s="17">
        <f t="shared" si="0"/>
        <v>1301.5025525114777</v>
      </c>
      <c r="J46" s="17">
        <f t="shared" si="2"/>
        <v>541.6198066654613</v>
      </c>
    </row>
    <row r="47" spans="1:10" ht="14.25">
      <c r="A47" s="14"/>
      <c r="B47" s="14"/>
      <c r="C47" s="14"/>
      <c r="D47" s="14"/>
      <c r="E47" s="14">
        <f t="shared" si="3"/>
        <v>2005</v>
      </c>
      <c r="F47" s="14">
        <f t="shared" si="4"/>
        <v>11</v>
      </c>
      <c r="G47" s="14">
        <f t="shared" si="5"/>
        <v>46</v>
      </c>
      <c r="H47" s="14" t="str">
        <f t="shared" si="1"/>
        <v>2005年11月</v>
      </c>
      <c r="I47" s="17">
        <f t="shared" si="0"/>
        <v>1307.554539380656</v>
      </c>
      <c r="J47" s="17">
        <f t="shared" si="2"/>
        <v>535.567819796283</v>
      </c>
    </row>
    <row r="48" spans="1:10" ht="14.25">
      <c r="A48" s="14"/>
      <c r="B48" s="14"/>
      <c r="C48" s="14"/>
      <c r="D48" s="14"/>
      <c r="E48" s="14">
        <f t="shared" si="3"/>
        <v>2005</v>
      </c>
      <c r="F48" s="14">
        <f t="shared" si="4"/>
        <v>12</v>
      </c>
      <c r="G48" s="14">
        <f t="shared" si="5"/>
        <v>47</v>
      </c>
      <c r="H48" s="14" t="str">
        <f t="shared" si="1"/>
        <v>2005年12月</v>
      </c>
      <c r="I48" s="17">
        <f t="shared" si="0"/>
        <v>1313.634667988776</v>
      </c>
      <c r="J48" s="17">
        <f t="shared" si="2"/>
        <v>529.4876911881629</v>
      </c>
    </row>
    <row r="49" spans="1:10" ht="14.25">
      <c r="A49" s="14"/>
      <c r="B49" s="14"/>
      <c r="C49" s="14"/>
      <c r="D49" s="14"/>
      <c r="E49" s="14">
        <f t="shared" si="3"/>
        <v>2006</v>
      </c>
      <c r="F49" s="14">
        <f t="shared" si="4"/>
        <v>1</v>
      </c>
      <c r="G49" s="14">
        <f t="shared" si="5"/>
        <v>48</v>
      </c>
      <c r="H49" s="14" t="str">
        <f t="shared" si="1"/>
        <v>2006年01月</v>
      </c>
      <c r="I49" s="17">
        <f t="shared" si="0"/>
        <v>1319.743069194924</v>
      </c>
      <c r="J49" s="17">
        <f t="shared" si="2"/>
        <v>523.379289982015</v>
      </c>
    </row>
    <row r="50" spans="1:10" ht="14.25">
      <c r="A50" s="14"/>
      <c r="B50" s="14"/>
      <c r="C50" s="14"/>
      <c r="D50" s="14"/>
      <c r="E50" s="14">
        <f t="shared" si="3"/>
        <v>2006</v>
      </c>
      <c r="F50" s="14">
        <f t="shared" si="4"/>
        <v>2</v>
      </c>
      <c r="G50" s="14">
        <f t="shared" si="5"/>
        <v>49</v>
      </c>
      <c r="H50" s="14" t="str">
        <f t="shared" si="1"/>
        <v>2006年02月</v>
      </c>
      <c r="I50" s="17">
        <f t="shared" si="0"/>
        <v>1325.8798744666803</v>
      </c>
      <c r="J50" s="17">
        <f t="shared" si="2"/>
        <v>517.2424847102586</v>
      </c>
    </row>
    <row r="51" spans="1:10" ht="14.25">
      <c r="A51" s="14"/>
      <c r="B51" s="14"/>
      <c r="C51" s="14"/>
      <c r="D51" s="14"/>
      <c r="E51" s="14">
        <f t="shared" si="3"/>
        <v>2006</v>
      </c>
      <c r="F51" s="14">
        <f t="shared" si="4"/>
        <v>3</v>
      </c>
      <c r="G51" s="14">
        <f t="shared" si="5"/>
        <v>50</v>
      </c>
      <c r="H51" s="14" t="str">
        <f t="shared" si="1"/>
        <v>2006年03月</v>
      </c>
      <c r="I51" s="17">
        <f t="shared" si="0"/>
        <v>1332.0452158829503</v>
      </c>
      <c r="J51" s="17">
        <f t="shared" si="2"/>
        <v>511.0771432939887</v>
      </c>
    </row>
    <row r="52" spans="1:10" ht="14.25">
      <c r="A52" s="14"/>
      <c r="B52" s="14"/>
      <c r="C52" s="14"/>
      <c r="D52" s="14"/>
      <c r="E52" s="14">
        <f t="shared" si="3"/>
        <v>2006</v>
      </c>
      <c r="F52" s="14">
        <f t="shared" si="4"/>
        <v>4</v>
      </c>
      <c r="G52" s="14">
        <f t="shared" si="5"/>
        <v>51</v>
      </c>
      <c r="H52" s="14" t="str">
        <f t="shared" si="1"/>
        <v>2006年04月</v>
      </c>
      <c r="I52" s="17">
        <f t="shared" si="0"/>
        <v>1338.239226136806</v>
      </c>
      <c r="J52" s="17">
        <f t="shared" si="2"/>
        <v>504.88313304013286</v>
      </c>
    </row>
    <row r="53" spans="1:10" ht="14.25">
      <c r="A53" s="14"/>
      <c r="B53" s="14"/>
      <c r="C53" s="14"/>
      <c r="D53" s="14"/>
      <c r="E53" s="14">
        <f t="shared" si="3"/>
        <v>2006</v>
      </c>
      <c r="F53" s="14">
        <f t="shared" si="4"/>
        <v>5</v>
      </c>
      <c r="G53" s="14">
        <f t="shared" si="5"/>
        <v>52</v>
      </c>
      <c r="H53" s="14" t="str">
        <f t="shared" si="1"/>
        <v>2006年05月</v>
      </c>
      <c r="I53" s="17">
        <f t="shared" si="0"/>
        <v>1344.4620385383423</v>
      </c>
      <c r="J53" s="17">
        <f t="shared" si="2"/>
        <v>498.66032063859666</v>
      </c>
    </row>
    <row r="54" spans="1:10" ht="14.25">
      <c r="A54" s="14"/>
      <c r="B54" s="14"/>
      <c r="C54" s="14"/>
      <c r="D54" s="14"/>
      <c r="E54" s="14">
        <f t="shared" si="3"/>
        <v>2006</v>
      </c>
      <c r="F54" s="14">
        <f t="shared" si="4"/>
        <v>6</v>
      </c>
      <c r="G54" s="14">
        <f t="shared" si="5"/>
        <v>53</v>
      </c>
      <c r="H54" s="14" t="str">
        <f t="shared" si="1"/>
        <v>2006年06月</v>
      </c>
      <c r="I54" s="17">
        <f t="shared" si="0"/>
        <v>1350.7137870175457</v>
      </c>
      <c r="J54" s="17">
        <f t="shared" si="2"/>
        <v>492.4085721593933</v>
      </c>
    </row>
    <row r="55" spans="1:10" ht="14.25">
      <c r="A55" s="14"/>
      <c r="B55" s="14"/>
      <c r="C55" s="14"/>
      <c r="D55" s="14"/>
      <c r="E55" s="14">
        <f t="shared" si="3"/>
        <v>2006</v>
      </c>
      <c r="F55" s="14">
        <f t="shared" si="4"/>
        <v>7</v>
      </c>
      <c r="G55" s="14">
        <f t="shared" si="5"/>
        <v>54</v>
      </c>
      <c r="H55" s="14" t="str">
        <f t="shared" si="1"/>
        <v>2006年07月</v>
      </c>
      <c r="I55" s="17">
        <f t="shared" si="0"/>
        <v>1356.9946061271773</v>
      </c>
      <c r="J55" s="17">
        <f t="shared" si="2"/>
        <v>486.1277530497616</v>
      </c>
    </row>
    <row r="56" spans="1:10" ht="14.25">
      <c r="A56" s="14"/>
      <c r="B56" s="14"/>
      <c r="C56" s="14"/>
      <c r="D56" s="14"/>
      <c r="E56" s="14">
        <f t="shared" si="3"/>
        <v>2006</v>
      </c>
      <c r="F56" s="14">
        <f t="shared" si="4"/>
        <v>8</v>
      </c>
      <c r="G56" s="14">
        <f t="shared" si="5"/>
        <v>55</v>
      </c>
      <c r="H56" s="14" t="str">
        <f t="shared" si="1"/>
        <v>2006年08月</v>
      </c>
      <c r="I56" s="17">
        <f t="shared" si="0"/>
        <v>1363.3046310456684</v>
      </c>
      <c r="J56" s="17">
        <f t="shared" si="2"/>
        <v>479.81772813127054</v>
      </c>
    </row>
    <row r="57" spans="1:10" ht="14.25">
      <c r="A57" s="14"/>
      <c r="B57" s="14"/>
      <c r="C57" s="14"/>
      <c r="D57" s="14"/>
      <c r="E57" s="14">
        <f t="shared" si="3"/>
        <v>2006</v>
      </c>
      <c r="F57" s="14">
        <f t="shared" si="4"/>
        <v>9</v>
      </c>
      <c r="G57" s="14">
        <f t="shared" si="5"/>
        <v>56</v>
      </c>
      <c r="H57" s="14" t="str">
        <f t="shared" si="1"/>
        <v>2006年09月</v>
      </c>
      <c r="I57" s="17">
        <f t="shared" si="0"/>
        <v>1369.6439975800308</v>
      </c>
      <c r="J57" s="17">
        <f t="shared" si="2"/>
        <v>473.47836159690814</v>
      </c>
    </row>
    <row r="58" spans="1:10" ht="14.25">
      <c r="A58" s="14"/>
      <c r="B58" s="14"/>
      <c r="C58" s="14"/>
      <c r="D58" s="14"/>
      <c r="E58" s="14">
        <f t="shared" si="3"/>
        <v>2006</v>
      </c>
      <c r="F58" s="14">
        <f t="shared" si="4"/>
        <v>10</v>
      </c>
      <c r="G58" s="14">
        <f t="shared" si="5"/>
        <v>57</v>
      </c>
      <c r="H58" s="14" t="str">
        <f t="shared" si="1"/>
        <v>2006年10月</v>
      </c>
      <c r="I58" s="17">
        <f t="shared" si="0"/>
        <v>1376.0128421687778</v>
      </c>
      <c r="J58" s="17">
        <f t="shared" si="2"/>
        <v>467.1095170081612</v>
      </c>
    </row>
    <row r="59" spans="1:10" ht="14.25">
      <c r="A59" s="14"/>
      <c r="B59" s="14"/>
      <c r="C59" s="14"/>
      <c r="D59" s="14"/>
      <c r="E59" s="14">
        <f t="shared" si="3"/>
        <v>2006</v>
      </c>
      <c r="F59" s="14">
        <f t="shared" si="4"/>
        <v>11</v>
      </c>
      <c r="G59" s="14">
        <f t="shared" si="5"/>
        <v>58</v>
      </c>
      <c r="H59" s="14" t="str">
        <f t="shared" si="1"/>
        <v>2006年11月</v>
      </c>
      <c r="I59" s="17">
        <f t="shared" si="0"/>
        <v>1382.4113018848627</v>
      </c>
      <c r="J59" s="17">
        <f t="shared" si="2"/>
        <v>460.71105729207625</v>
      </c>
    </row>
    <row r="60" spans="1:10" ht="14.25">
      <c r="A60" s="14"/>
      <c r="B60" s="14"/>
      <c r="C60" s="14"/>
      <c r="D60" s="14"/>
      <c r="E60" s="14">
        <f t="shared" si="3"/>
        <v>2006</v>
      </c>
      <c r="F60" s="14">
        <f t="shared" si="4"/>
        <v>12</v>
      </c>
      <c r="G60" s="14">
        <f t="shared" si="5"/>
        <v>59</v>
      </c>
      <c r="H60" s="14" t="str">
        <f t="shared" si="1"/>
        <v>2006年12月</v>
      </c>
      <c r="I60" s="17">
        <f t="shared" si="0"/>
        <v>1388.8395144386272</v>
      </c>
      <c r="J60" s="17">
        <f t="shared" si="2"/>
        <v>454.2828447383117</v>
      </c>
    </row>
    <row r="61" spans="1:10" ht="14.25">
      <c r="A61" s="14"/>
      <c r="B61" s="14"/>
      <c r="C61" s="14"/>
      <c r="D61" s="14"/>
      <c r="E61" s="14">
        <f t="shared" si="3"/>
        <v>2007</v>
      </c>
      <c r="F61" s="14">
        <f t="shared" si="4"/>
        <v>1</v>
      </c>
      <c r="G61" s="14">
        <f t="shared" si="5"/>
        <v>60</v>
      </c>
      <c r="H61" s="14" t="str">
        <f t="shared" si="1"/>
        <v>2007年01月</v>
      </c>
      <c r="I61" s="17">
        <f t="shared" si="0"/>
        <v>1395.2976181807671</v>
      </c>
      <c r="J61" s="17">
        <f t="shared" si="2"/>
        <v>447.82474099617184</v>
      </c>
    </row>
    <row r="62" spans="1:10" ht="14.25">
      <c r="A62" s="14"/>
      <c r="B62" s="14"/>
      <c r="C62" s="14"/>
      <c r="D62" s="14"/>
      <c r="E62" s="14">
        <f t="shared" si="3"/>
        <v>2007</v>
      </c>
      <c r="F62" s="14">
        <f t="shared" si="4"/>
        <v>2</v>
      </c>
      <c r="G62" s="14">
        <f t="shared" si="5"/>
        <v>61</v>
      </c>
      <c r="H62" s="14" t="str">
        <f t="shared" si="1"/>
        <v>2007年02月</v>
      </c>
      <c r="I62" s="17">
        <f t="shared" si="0"/>
        <v>1401.7857521053074</v>
      </c>
      <c r="J62" s="17">
        <f t="shared" si="2"/>
        <v>441.33660707163153</v>
      </c>
    </row>
    <row r="63" spans="1:10" ht="14.25">
      <c r="A63" s="14"/>
      <c r="B63" s="14"/>
      <c r="C63" s="14"/>
      <c r="D63" s="14"/>
      <c r="E63" s="14">
        <f t="shared" si="3"/>
        <v>2007</v>
      </c>
      <c r="F63" s="14">
        <f t="shared" si="4"/>
        <v>3</v>
      </c>
      <c r="G63" s="14">
        <f t="shared" si="5"/>
        <v>62</v>
      </c>
      <c r="H63" s="14" t="str">
        <f t="shared" si="1"/>
        <v>2007年03月</v>
      </c>
      <c r="I63" s="17">
        <f t="shared" si="0"/>
        <v>1408.3040558525972</v>
      </c>
      <c r="J63" s="17">
        <f t="shared" si="2"/>
        <v>434.81830332434174</v>
      </c>
    </row>
    <row r="64" spans="1:10" ht="14.25">
      <c r="A64" s="14"/>
      <c r="B64" s="14"/>
      <c r="C64" s="14"/>
      <c r="D64" s="14"/>
      <c r="E64" s="14">
        <f t="shared" si="3"/>
        <v>2007</v>
      </c>
      <c r="F64" s="14">
        <f t="shared" si="4"/>
        <v>4</v>
      </c>
      <c r="G64" s="14">
        <f t="shared" si="5"/>
        <v>63</v>
      </c>
      <c r="H64" s="14" t="str">
        <f t="shared" si="1"/>
        <v>2007年04月</v>
      </c>
      <c r="I64" s="17">
        <f t="shared" si="0"/>
        <v>1414.8526697123118</v>
      </c>
      <c r="J64" s="17">
        <f t="shared" si="2"/>
        <v>428.26968946462716</v>
      </c>
    </row>
    <row r="65" spans="1:10" ht="14.25">
      <c r="A65" s="14"/>
      <c r="B65" s="14"/>
      <c r="C65" s="14"/>
      <c r="D65" s="14"/>
      <c r="E65" s="14">
        <f t="shared" si="3"/>
        <v>2007</v>
      </c>
      <c r="F65" s="14">
        <f t="shared" si="4"/>
        <v>5</v>
      </c>
      <c r="G65" s="14">
        <f t="shared" si="5"/>
        <v>64</v>
      </c>
      <c r="H65" s="14" t="str">
        <f t="shared" si="1"/>
        <v>2007年05月</v>
      </c>
      <c r="I65" s="17">
        <f t="shared" si="0"/>
        <v>1421.431734626474</v>
      </c>
      <c r="J65" s="17">
        <f t="shared" si="2"/>
        <v>421.6906245504649</v>
      </c>
    </row>
    <row r="66" spans="1:10" ht="14.25">
      <c r="A66" s="14"/>
      <c r="B66" s="14"/>
      <c r="C66" s="14"/>
      <c r="D66" s="14"/>
      <c r="E66" s="14">
        <f t="shared" si="3"/>
        <v>2007</v>
      </c>
      <c r="F66" s="14">
        <f t="shared" si="4"/>
        <v>6</v>
      </c>
      <c r="G66" s="14">
        <f t="shared" si="5"/>
        <v>65</v>
      </c>
      <c r="H66" s="14" t="str">
        <f t="shared" si="1"/>
        <v>2007年06月</v>
      </c>
      <c r="I66" s="17">
        <f aca="true" t="shared" si="6" ref="I66:I129">IF(ISERROR(-PPMT($C$1,G66,$C$3,$B$4,0,0)),,-PPMT($C$1,G66,$C$3,$B$4,0,0))</f>
        <v>1428.0413921924871</v>
      </c>
      <c r="J66" s="17">
        <f t="shared" si="2"/>
        <v>415.08096698445183</v>
      </c>
    </row>
    <row r="67" spans="1:10" ht="14.25">
      <c r="A67" s="14"/>
      <c r="B67" s="14"/>
      <c r="C67" s="14"/>
      <c r="D67" s="14"/>
      <c r="E67" s="14">
        <f t="shared" si="3"/>
        <v>2007</v>
      </c>
      <c r="F67" s="14">
        <f t="shared" si="4"/>
        <v>7</v>
      </c>
      <c r="G67" s="14">
        <f t="shared" si="5"/>
        <v>66</v>
      </c>
      <c r="H67" s="14" t="str">
        <f aca="true" t="shared" si="7" ref="H67:H130">TEXT(E67,"00年")&amp;TEXT(F67,"00月")</f>
        <v>2007年07月</v>
      </c>
      <c r="I67" s="17">
        <f t="shared" si="6"/>
        <v>1434.6817846661825</v>
      </c>
      <c r="J67" s="17">
        <f aca="true" t="shared" si="8" ref="J67:J130">IF(I67=0,,$B$8-I67)</f>
        <v>408.4405745107565</v>
      </c>
    </row>
    <row r="68" spans="1:10" ht="14.25">
      <c r="A68" s="14"/>
      <c r="B68" s="14"/>
      <c r="C68" s="14"/>
      <c r="D68" s="14"/>
      <c r="E68" s="14">
        <f aca="true" t="shared" si="9" ref="E68:E131">IF(F67=12,E67+1,E67)</f>
        <v>2007</v>
      </c>
      <c r="F68" s="14">
        <f aca="true" t="shared" si="10" ref="F68:F131">IF(F67=12,1,F67+1)</f>
        <v>8</v>
      </c>
      <c r="G68" s="14">
        <f aca="true" t="shared" si="11" ref="G68:G131">G67+1</f>
        <v>67</v>
      </c>
      <c r="H68" s="14" t="str">
        <f t="shared" si="7"/>
        <v>2007年08月</v>
      </c>
      <c r="I68" s="17">
        <f t="shared" si="6"/>
        <v>1441.3530549648801</v>
      </c>
      <c r="J68" s="17">
        <f t="shared" si="8"/>
        <v>401.76930421205884</v>
      </c>
    </row>
    <row r="69" spans="1:10" ht="14.25">
      <c r="A69" s="14"/>
      <c r="B69" s="14"/>
      <c r="C69" s="14"/>
      <c r="D69" s="14"/>
      <c r="E69" s="14">
        <f t="shared" si="9"/>
        <v>2007</v>
      </c>
      <c r="F69" s="14">
        <f t="shared" si="10"/>
        <v>9</v>
      </c>
      <c r="G69" s="14">
        <f t="shared" si="11"/>
        <v>68</v>
      </c>
      <c r="H69" s="14" t="str">
        <f t="shared" si="7"/>
        <v>2007年09月</v>
      </c>
      <c r="I69" s="17">
        <f t="shared" si="6"/>
        <v>1448.0553466704669</v>
      </c>
      <c r="J69" s="17">
        <f t="shared" si="8"/>
        <v>395.0670125064721</v>
      </c>
    </row>
    <row r="70" spans="1:10" ht="14.25">
      <c r="A70" s="14"/>
      <c r="B70" s="14"/>
      <c r="C70" s="14"/>
      <c r="D70" s="14"/>
      <c r="E70" s="14">
        <f t="shared" si="9"/>
        <v>2007</v>
      </c>
      <c r="F70" s="14">
        <f t="shared" si="10"/>
        <v>10</v>
      </c>
      <c r="G70" s="14">
        <f t="shared" si="11"/>
        <v>69</v>
      </c>
      <c r="H70" s="14" t="str">
        <f t="shared" si="7"/>
        <v>2007年10月</v>
      </c>
      <c r="I70" s="17">
        <f t="shared" si="6"/>
        <v>1454.7888040324847</v>
      </c>
      <c r="J70" s="17">
        <f t="shared" si="8"/>
        <v>388.3335551444543</v>
      </c>
    </row>
    <row r="71" spans="1:10" ht="14.25">
      <c r="A71" s="14"/>
      <c r="B71" s="14"/>
      <c r="C71" s="14"/>
      <c r="D71" s="14"/>
      <c r="E71" s="14">
        <f t="shared" si="9"/>
        <v>2007</v>
      </c>
      <c r="F71" s="14">
        <f t="shared" si="10"/>
        <v>11</v>
      </c>
      <c r="G71" s="14">
        <f t="shared" si="11"/>
        <v>70</v>
      </c>
      <c r="H71" s="14" t="str">
        <f t="shared" si="7"/>
        <v>2007年11月</v>
      </c>
      <c r="I71" s="17">
        <f t="shared" si="6"/>
        <v>1461.5535719712354</v>
      </c>
      <c r="J71" s="17">
        <f t="shared" si="8"/>
        <v>381.56878720570353</v>
      </c>
    </row>
    <row r="72" spans="1:10" ht="14.25">
      <c r="A72" s="14"/>
      <c r="B72" s="14"/>
      <c r="C72" s="14"/>
      <c r="D72" s="14"/>
      <c r="E72" s="14">
        <f t="shared" si="9"/>
        <v>2007</v>
      </c>
      <c r="F72" s="14">
        <f t="shared" si="10"/>
        <v>12</v>
      </c>
      <c r="G72" s="14">
        <f t="shared" si="11"/>
        <v>71</v>
      </c>
      <c r="H72" s="14" t="str">
        <f t="shared" si="7"/>
        <v>2007年12月</v>
      </c>
      <c r="I72" s="17">
        <f t="shared" si="6"/>
        <v>1468.3497960809018</v>
      </c>
      <c r="J72" s="17">
        <f t="shared" si="8"/>
        <v>374.7725630960372</v>
      </c>
    </row>
    <row r="73" spans="1:10" ht="14.25">
      <c r="A73" s="14"/>
      <c r="B73" s="14"/>
      <c r="C73" s="14"/>
      <c r="D73" s="14"/>
      <c r="E73" s="14">
        <f t="shared" si="9"/>
        <v>2008</v>
      </c>
      <c r="F73" s="14">
        <f t="shared" si="10"/>
        <v>1</v>
      </c>
      <c r="G73" s="14">
        <f t="shared" si="11"/>
        <v>72</v>
      </c>
      <c r="H73" s="14" t="str">
        <f t="shared" si="7"/>
        <v>2008年01月</v>
      </c>
      <c r="I73" s="17">
        <f t="shared" si="6"/>
        <v>1475.1776226326779</v>
      </c>
      <c r="J73" s="17">
        <f t="shared" si="8"/>
        <v>367.9447365442611</v>
      </c>
    </row>
    <row r="74" spans="1:10" ht="14.25">
      <c r="A74" s="14"/>
      <c r="B74" s="14"/>
      <c r="C74" s="14"/>
      <c r="D74" s="14"/>
      <c r="E74" s="14">
        <f t="shared" si="9"/>
        <v>2008</v>
      </c>
      <c r="F74" s="14">
        <f t="shared" si="10"/>
        <v>2</v>
      </c>
      <c r="G74" s="14">
        <f t="shared" si="11"/>
        <v>73</v>
      </c>
      <c r="H74" s="14" t="str">
        <f t="shared" si="7"/>
        <v>2008年02月</v>
      </c>
      <c r="I74" s="17">
        <f t="shared" si="6"/>
        <v>1482.0371985779198</v>
      </c>
      <c r="J74" s="17">
        <f t="shared" si="8"/>
        <v>361.0851605990192</v>
      </c>
    </row>
    <row r="75" spans="1:10" ht="14.25">
      <c r="A75" s="14"/>
      <c r="B75" s="14"/>
      <c r="C75" s="14"/>
      <c r="D75" s="14"/>
      <c r="E75" s="14">
        <f t="shared" si="9"/>
        <v>2008</v>
      </c>
      <c r="F75" s="14">
        <f t="shared" si="10"/>
        <v>3</v>
      </c>
      <c r="G75" s="14">
        <f t="shared" si="11"/>
        <v>74</v>
      </c>
      <c r="H75" s="14" t="str">
        <f t="shared" si="7"/>
        <v>2008年03月</v>
      </c>
      <c r="I75" s="17">
        <f t="shared" si="6"/>
        <v>1488.9286715513072</v>
      </c>
      <c r="J75" s="17">
        <f t="shared" si="8"/>
        <v>354.1936876256318</v>
      </c>
    </row>
    <row r="76" spans="1:10" ht="14.25">
      <c r="A76" s="14"/>
      <c r="B76" s="14"/>
      <c r="C76" s="14"/>
      <c r="D76" s="14"/>
      <c r="E76" s="14">
        <f t="shared" si="9"/>
        <v>2008</v>
      </c>
      <c r="F76" s="14">
        <f t="shared" si="10"/>
        <v>4</v>
      </c>
      <c r="G76" s="14">
        <f t="shared" si="11"/>
        <v>75</v>
      </c>
      <c r="H76" s="14" t="str">
        <f t="shared" si="7"/>
        <v>2008年04月</v>
      </c>
      <c r="I76" s="17">
        <f t="shared" si="6"/>
        <v>1495.8521898740207</v>
      </c>
      <c r="J76" s="17">
        <f t="shared" si="8"/>
        <v>347.27016930291825</v>
      </c>
    </row>
    <row r="77" spans="1:10" ht="14.25">
      <c r="A77" s="14"/>
      <c r="B77" s="14"/>
      <c r="C77" s="14"/>
      <c r="D77" s="14"/>
      <c r="E77" s="14">
        <f t="shared" si="9"/>
        <v>2008</v>
      </c>
      <c r="F77" s="14">
        <f t="shared" si="10"/>
        <v>5</v>
      </c>
      <c r="G77" s="14">
        <f t="shared" si="11"/>
        <v>76</v>
      </c>
      <c r="H77" s="14" t="str">
        <f t="shared" si="7"/>
        <v>2008年05月</v>
      </c>
      <c r="I77" s="17">
        <f t="shared" si="6"/>
        <v>1502.807902556935</v>
      </c>
      <c r="J77" s="17">
        <f t="shared" si="8"/>
        <v>340.31445662000397</v>
      </c>
    </row>
    <row r="78" spans="1:10" ht="14.25">
      <c r="A78" s="14"/>
      <c r="B78" s="14"/>
      <c r="C78" s="14"/>
      <c r="D78" s="14"/>
      <c r="E78" s="14">
        <f t="shared" si="9"/>
        <v>2008</v>
      </c>
      <c r="F78" s="14">
        <f t="shared" si="10"/>
        <v>6</v>
      </c>
      <c r="G78" s="14">
        <f t="shared" si="11"/>
        <v>77</v>
      </c>
      <c r="H78" s="14" t="str">
        <f t="shared" si="7"/>
        <v>2008年06月</v>
      </c>
      <c r="I78" s="17">
        <f t="shared" si="6"/>
        <v>1509.795959303825</v>
      </c>
      <c r="J78" s="17">
        <f t="shared" si="8"/>
        <v>333.32639987311404</v>
      </c>
    </row>
    <row r="79" spans="1:10" ht="14.25">
      <c r="A79" s="14"/>
      <c r="B79" s="14"/>
      <c r="C79" s="14"/>
      <c r="D79" s="14"/>
      <c r="E79" s="14">
        <f t="shared" si="9"/>
        <v>2008</v>
      </c>
      <c r="F79" s="14">
        <f t="shared" si="10"/>
        <v>7</v>
      </c>
      <c r="G79" s="14">
        <f t="shared" si="11"/>
        <v>78</v>
      </c>
      <c r="H79" s="14" t="str">
        <f t="shared" si="7"/>
        <v>2008年07月</v>
      </c>
      <c r="I79" s="17">
        <f t="shared" si="6"/>
        <v>1516.8165105145874</v>
      </c>
      <c r="J79" s="17">
        <f t="shared" si="8"/>
        <v>326.30584866235154</v>
      </c>
    </row>
    <row r="80" spans="1:10" ht="14.25">
      <c r="A80" s="14"/>
      <c r="B80" s="14"/>
      <c r="C80" s="14"/>
      <c r="D80" s="14"/>
      <c r="E80" s="14">
        <f t="shared" si="9"/>
        <v>2008</v>
      </c>
      <c r="F80" s="14">
        <f t="shared" si="10"/>
        <v>8</v>
      </c>
      <c r="G80" s="14">
        <f t="shared" si="11"/>
        <v>79</v>
      </c>
      <c r="H80" s="14" t="str">
        <f t="shared" si="7"/>
        <v>2008年08月</v>
      </c>
      <c r="I80" s="17">
        <f t="shared" si="6"/>
        <v>1523.8697072884804</v>
      </c>
      <c r="J80" s="17">
        <f t="shared" si="8"/>
        <v>319.25265188845856</v>
      </c>
    </row>
    <row r="81" spans="1:10" ht="14.25">
      <c r="A81" s="14"/>
      <c r="B81" s="14"/>
      <c r="C81" s="14"/>
      <c r="D81" s="14"/>
      <c r="E81" s="14">
        <f t="shared" si="9"/>
        <v>2008</v>
      </c>
      <c r="F81" s="14">
        <f t="shared" si="10"/>
        <v>9</v>
      </c>
      <c r="G81" s="14">
        <f t="shared" si="11"/>
        <v>80</v>
      </c>
      <c r="H81" s="14" t="str">
        <f t="shared" si="7"/>
        <v>2008年09月</v>
      </c>
      <c r="I81" s="17">
        <f t="shared" si="6"/>
        <v>1530.9557014273719</v>
      </c>
      <c r="J81" s="17">
        <f t="shared" si="8"/>
        <v>312.1666577495671</v>
      </c>
    </row>
    <row r="82" spans="1:10" ht="14.25">
      <c r="A82" s="14"/>
      <c r="B82" s="14"/>
      <c r="C82" s="14"/>
      <c r="D82" s="14"/>
      <c r="E82" s="14">
        <f t="shared" si="9"/>
        <v>2008</v>
      </c>
      <c r="F82" s="14">
        <f t="shared" si="10"/>
        <v>10</v>
      </c>
      <c r="G82" s="14">
        <f t="shared" si="11"/>
        <v>81</v>
      </c>
      <c r="H82" s="14" t="str">
        <f t="shared" si="7"/>
        <v>2008年10月</v>
      </c>
      <c r="I82" s="17">
        <f t="shared" si="6"/>
        <v>1538.074645439009</v>
      </c>
      <c r="J82" s="17">
        <f t="shared" si="8"/>
        <v>305.04771373793005</v>
      </c>
    </row>
    <row r="83" spans="1:10" ht="14.25">
      <c r="A83" s="14"/>
      <c r="B83" s="14"/>
      <c r="C83" s="14"/>
      <c r="D83" s="14"/>
      <c r="E83" s="14">
        <f t="shared" si="9"/>
        <v>2008</v>
      </c>
      <c r="F83" s="14">
        <f t="shared" si="10"/>
        <v>11</v>
      </c>
      <c r="G83" s="14">
        <f t="shared" si="11"/>
        <v>82</v>
      </c>
      <c r="H83" s="14" t="str">
        <f t="shared" si="7"/>
        <v>2008年11月</v>
      </c>
      <c r="I83" s="17">
        <f t="shared" si="6"/>
        <v>1545.2266925403005</v>
      </c>
      <c r="J83" s="17">
        <f t="shared" si="8"/>
        <v>297.89566663663845</v>
      </c>
    </row>
    <row r="84" spans="1:10" ht="14.25">
      <c r="A84" s="14"/>
      <c r="B84" s="14"/>
      <c r="C84" s="14"/>
      <c r="D84" s="14"/>
      <c r="E84" s="14">
        <f t="shared" si="9"/>
        <v>2008</v>
      </c>
      <c r="F84" s="14">
        <f t="shared" si="10"/>
        <v>12</v>
      </c>
      <c r="G84" s="14">
        <f t="shared" si="11"/>
        <v>83</v>
      </c>
      <c r="H84" s="14" t="str">
        <f t="shared" si="7"/>
        <v>2008年12月</v>
      </c>
      <c r="I84" s="17">
        <f t="shared" si="6"/>
        <v>1552.4119966606129</v>
      </c>
      <c r="J84" s="17">
        <f t="shared" si="8"/>
        <v>290.7103625163261</v>
      </c>
    </row>
    <row r="85" spans="1:10" ht="14.25">
      <c r="A85" s="14"/>
      <c r="B85" s="14"/>
      <c r="C85" s="14"/>
      <c r="D85" s="14"/>
      <c r="E85" s="14">
        <f t="shared" si="9"/>
        <v>2009</v>
      </c>
      <c r="F85" s="14">
        <f t="shared" si="10"/>
        <v>1</v>
      </c>
      <c r="G85" s="14">
        <f t="shared" si="11"/>
        <v>84</v>
      </c>
      <c r="H85" s="14" t="str">
        <f t="shared" si="7"/>
        <v>2009年01月</v>
      </c>
      <c r="I85" s="17">
        <f t="shared" si="6"/>
        <v>1559.6307124450848</v>
      </c>
      <c r="J85" s="17">
        <f t="shared" si="8"/>
        <v>283.4916467318542</v>
      </c>
    </row>
    <row r="86" spans="1:10" ht="14.25">
      <c r="A86" s="14"/>
      <c r="B86" s="14"/>
      <c r="C86" s="14"/>
      <c r="D86" s="14"/>
      <c r="E86" s="14">
        <f t="shared" si="9"/>
        <v>2009</v>
      </c>
      <c r="F86" s="14">
        <f t="shared" si="10"/>
        <v>2</v>
      </c>
      <c r="G86" s="14">
        <f t="shared" si="11"/>
        <v>85</v>
      </c>
      <c r="H86" s="14" t="str">
        <f t="shared" si="7"/>
        <v>2009年02月</v>
      </c>
      <c r="I86" s="17">
        <f t="shared" si="6"/>
        <v>1566.8829952579542</v>
      </c>
      <c r="J86" s="17">
        <f t="shared" si="8"/>
        <v>276.23936391898474</v>
      </c>
    </row>
    <row r="87" spans="1:10" ht="14.25">
      <c r="A87" s="14"/>
      <c r="B87" s="14"/>
      <c r="C87" s="14"/>
      <c r="D87" s="14"/>
      <c r="E87" s="14">
        <f t="shared" si="9"/>
        <v>2009</v>
      </c>
      <c r="F87" s="14">
        <f t="shared" si="10"/>
        <v>3</v>
      </c>
      <c r="G87" s="14">
        <f t="shared" si="11"/>
        <v>86</v>
      </c>
      <c r="H87" s="14" t="str">
        <f t="shared" si="7"/>
        <v>2009年03月</v>
      </c>
      <c r="I87" s="17">
        <f t="shared" si="6"/>
        <v>1574.1690011859039</v>
      </c>
      <c r="J87" s="17">
        <f t="shared" si="8"/>
        <v>268.9533579910351</v>
      </c>
    </row>
    <row r="88" spans="1:10" ht="14.25">
      <c r="A88" s="14"/>
      <c r="B88" s="14"/>
      <c r="C88" s="14"/>
      <c r="D88" s="14"/>
      <c r="E88" s="14">
        <f t="shared" si="9"/>
        <v>2009</v>
      </c>
      <c r="F88" s="14">
        <f t="shared" si="10"/>
        <v>4</v>
      </c>
      <c r="G88" s="14">
        <f t="shared" si="11"/>
        <v>87</v>
      </c>
      <c r="H88" s="14" t="str">
        <f t="shared" si="7"/>
        <v>2009年04月</v>
      </c>
      <c r="I88" s="17">
        <f t="shared" si="6"/>
        <v>1581.4888870414184</v>
      </c>
      <c r="J88" s="17">
        <f t="shared" si="8"/>
        <v>261.6334721355206</v>
      </c>
    </row>
    <row r="89" spans="1:10" ht="14.25">
      <c r="A89" s="14"/>
      <c r="B89" s="14"/>
      <c r="C89" s="14"/>
      <c r="D89" s="14"/>
      <c r="E89" s="14">
        <f t="shared" si="9"/>
        <v>2009</v>
      </c>
      <c r="F89" s="14">
        <f t="shared" si="10"/>
        <v>5</v>
      </c>
      <c r="G89" s="14">
        <f t="shared" si="11"/>
        <v>88</v>
      </c>
      <c r="H89" s="14" t="str">
        <f t="shared" si="7"/>
        <v>2009年05月</v>
      </c>
      <c r="I89" s="17">
        <f t="shared" si="6"/>
        <v>1588.8428103661608</v>
      </c>
      <c r="J89" s="17">
        <f t="shared" si="8"/>
        <v>254.27954881077812</v>
      </c>
    </row>
    <row r="90" spans="1:10" ht="14.25">
      <c r="A90" s="14"/>
      <c r="B90" s="14"/>
      <c r="C90" s="14"/>
      <c r="D90" s="14"/>
      <c r="E90" s="14">
        <f t="shared" si="9"/>
        <v>2009</v>
      </c>
      <c r="F90" s="14">
        <f t="shared" si="10"/>
        <v>6</v>
      </c>
      <c r="G90" s="14">
        <f t="shared" si="11"/>
        <v>89</v>
      </c>
      <c r="H90" s="14" t="str">
        <f t="shared" si="7"/>
        <v>2009年06月</v>
      </c>
      <c r="I90" s="17">
        <f t="shared" si="6"/>
        <v>1596.2309294343634</v>
      </c>
      <c r="J90" s="17">
        <f t="shared" si="8"/>
        <v>246.8914297425756</v>
      </c>
    </row>
    <row r="91" spans="1:10" ht="14.25">
      <c r="A91" s="14"/>
      <c r="B91" s="14"/>
      <c r="C91" s="14"/>
      <c r="D91" s="14"/>
      <c r="E91" s="14">
        <f t="shared" si="9"/>
        <v>2009</v>
      </c>
      <c r="F91" s="14">
        <f t="shared" si="10"/>
        <v>7</v>
      </c>
      <c r="G91" s="14">
        <f t="shared" si="11"/>
        <v>90</v>
      </c>
      <c r="H91" s="14" t="str">
        <f t="shared" si="7"/>
        <v>2009年07月</v>
      </c>
      <c r="I91" s="17">
        <f t="shared" si="6"/>
        <v>1603.6534032562333</v>
      </c>
      <c r="J91" s="17">
        <f t="shared" si="8"/>
        <v>239.46895592070564</v>
      </c>
    </row>
    <row r="92" spans="1:10" ht="14.25">
      <c r="A92" s="14"/>
      <c r="B92" s="14"/>
      <c r="C92" s="14"/>
      <c r="D92" s="14"/>
      <c r="E92" s="14">
        <f t="shared" si="9"/>
        <v>2009</v>
      </c>
      <c r="F92" s="14">
        <f t="shared" si="10"/>
        <v>8</v>
      </c>
      <c r="G92" s="14">
        <f t="shared" si="11"/>
        <v>91</v>
      </c>
      <c r="H92" s="14" t="str">
        <f t="shared" si="7"/>
        <v>2009年08月</v>
      </c>
      <c r="I92" s="17">
        <f t="shared" si="6"/>
        <v>1611.1103915813749</v>
      </c>
      <c r="J92" s="17">
        <f t="shared" si="8"/>
        <v>232.0119675955641</v>
      </c>
    </row>
    <row r="93" spans="1:10" ht="14.25">
      <c r="A93" s="14"/>
      <c r="B93" s="14"/>
      <c r="C93" s="14"/>
      <c r="D93" s="14"/>
      <c r="E93" s="14">
        <f t="shared" si="9"/>
        <v>2009</v>
      </c>
      <c r="F93" s="14">
        <f t="shared" si="10"/>
        <v>9</v>
      </c>
      <c r="G93" s="14">
        <f t="shared" si="11"/>
        <v>92</v>
      </c>
      <c r="H93" s="14" t="str">
        <f t="shared" si="7"/>
        <v>2009年09月</v>
      </c>
      <c r="I93" s="17">
        <f t="shared" si="6"/>
        <v>1618.6020549022282</v>
      </c>
      <c r="J93" s="17">
        <f t="shared" si="8"/>
        <v>224.52030427471072</v>
      </c>
    </row>
    <row r="94" spans="1:10" ht="14.25">
      <c r="A94" s="14"/>
      <c r="B94" s="14"/>
      <c r="C94" s="14"/>
      <c r="D94" s="14"/>
      <c r="E94" s="14">
        <f t="shared" si="9"/>
        <v>2009</v>
      </c>
      <c r="F94" s="14">
        <f t="shared" si="10"/>
        <v>10</v>
      </c>
      <c r="G94" s="14">
        <f t="shared" si="11"/>
        <v>93</v>
      </c>
      <c r="H94" s="14" t="str">
        <f t="shared" si="7"/>
        <v>2009年10月</v>
      </c>
      <c r="I94" s="17">
        <f t="shared" si="6"/>
        <v>1626.1285544575235</v>
      </c>
      <c r="J94" s="17">
        <f t="shared" si="8"/>
        <v>216.9938047194155</v>
      </c>
    </row>
    <row r="95" spans="1:10" ht="14.25">
      <c r="A95" s="14"/>
      <c r="B95" s="14"/>
      <c r="C95" s="14"/>
      <c r="D95" s="14"/>
      <c r="E95" s="14">
        <f t="shared" si="9"/>
        <v>2009</v>
      </c>
      <c r="F95" s="14">
        <f t="shared" si="10"/>
        <v>11</v>
      </c>
      <c r="G95" s="14">
        <f t="shared" si="11"/>
        <v>94</v>
      </c>
      <c r="H95" s="14" t="str">
        <f t="shared" si="7"/>
        <v>2009年11月</v>
      </c>
      <c r="I95" s="17">
        <f t="shared" si="6"/>
        <v>1633.690052235751</v>
      </c>
      <c r="J95" s="17">
        <f t="shared" si="8"/>
        <v>209.43230694118802</v>
      </c>
    </row>
    <row r="96" spans="1:10" ht="14.25">
      <c r="A96" s="14"/>
      <c r="B96" s="14"/>
      <c r="C96" s="14"/>
      <c r="D96" s="14"/>
      <c r="E96" s="14">
        <f t="shared" si="9"/>
        <v>2009</v>
      </c>
      <c r="F96" s="14">
        <f t="shared" si="10"/>
        <v>12</v>
      </c>
      <c r="G96" s="14">
        <f t="shared" si="11"/>
        <v>95</v>
      </c>
      <c r="H96" s="14" t="str">
        <f t="shared" si="7"/>
        <v>2009年12月</v>
      </c>
      <c r="I96" s="17">
        <f t="shared" si="6"/>
        <v>1641.286710978647</v>
      </c>
      <c r="J96" s="17">
        <f t="shared" si="8"/>
        <v>201.8356481982919</v>
      </c>
    </row>
    <row r="97" spans="1:10" ht="14.25">
      <c r="A97" s="14"/>
      <c r="B97" s="14"/>
      <c r="C97" s="14"/>
      <c r="D97" s="14"/>
      <c r="E97" s="14">
        <f t="shared" si="9"/>
        <v>2010</v>
      </c>
      <c r="F97" s="14">
        <f t="shared" si="10"/>
        <v>1</v>
      </c>
      <c r="G97" s="14">
        <f t="shared" si="11"/>
        <v>96</v>
      </c>
      <c r="H97" s="14" t="str">
        <f t="shared" si="7"/>
        <v>2010年01月</v>
      </c>
      <c r="I97" s="17">
        <f t="shared" si="6"/>
        <v>1648.918694184698</v>
      </c>
      <c r="J97" s="17">
        <f t="shared" si="8"/>
        <v>194.20366499224087</v>
      </c>
    </row>
    <row r="98" spans="1:10" ht="14.25">
      <c r="A98" s="14"/>
      <c r="B98" s="14"/>
      <c r="C98" s="14"/>
      <c r="D98" s="14"/>
      <c r="E98" s="14">
        <f t="shared" si="9"/>
        <v>2010</v>
      </c>
      <c r="F98" s="14">
        <f t="shared" si="10"/>
        <v>2</v>
      </c>
      <c r="G98" s="14">
        <f t="shared" si="11"/>
        <v>97</v>
      </c>
      <c r="H98" s="14" t="str">
        <f t="shared" si="7"/>
        <v>2010年02月</v>
      </c>
      <c r="I98" s="17">
        <f t="shared" si="6"/>
        <v>1656.5861661126569</v>
      </c>
      <c r="J98" s="17">
        <f t="shared" si="8"/>
        <v>186.5361930642821</v>
      </c>
    </row>
    <row r="99" spans="1:10" ht="14.25">
      <c r="A99" s="14"/>
      <c r="B99" s="14"/>
      <c r="C99" s="14"/>
      <c r="D99" s="14"/>
      <c r="E99" s="14">
        <f t="shared" si="9"/>
        <v>2010</v>
      </c>
      <c r="F99" s="14">
        <f t="shared" si="10"/>
        <v>3</v>
      </c>
      <c r="G99" s="14">
        <f t="shared" si="11"/>
        <v>98</v>
      </c>
      <c r="H99" s="14" t="str">
        <f t="shared" si="7"/>
        <v>2010年03月</v>
      </c>
      <c r="I99" s="17">
        <f t="shared" si="6"/>
        <v>1664.2892917850806</v>
      </c>
      <c r="J99" s="17">
        <f t="shared" si="8"/>
        <v>178.83306739185832</v>
      </c>
    </row>
    <row r="100" spans="1:10" ht="14.25">
      <c r="A100" s="14"/>
      <c r="B100" s="14"/>
      <c r="C100" s="14"/>
      <c r="D100" s="14"/>
      <c r="E100" s="14">
        <f t="shared" si="9"/>
        <v>2010</v>
      </c>
      <c r="F100" s="14">
        <f t="shared" si="10"/>
        <v>4</v>
      </c>
      <c r="G100" s="14">
        <f t="shared" si="11"/>
        <v>99</v>
      </c>
      <c r="H100" s="14" t="str">
        <f t="shared" si="7"/>
        <v>2010年04月</v>
      </c>
      <c r="I100" s="17">
        <f t="shared" si="6"/>
        <v>1672.0282369918814</v>
      </c>
      <c r="J100" s="17">
        <f t="shared" si="8"/>
        <v>171.09412218505759</v>
      </c>
    </row>
    <row r="101" spans="1:10" ht="14.25">
      <c r="A101" s="14"/>
      <c r="B101" s="14"/>
      <c r="C101" s="14"/>
      <c r="D101" s="14"/>
      <c r="E101" s="14">
        <f t="shared" si="9"/>
        <v>2010</v>
      </c>
      <c r="F101" s="14">
        <f t="shared" si="10"/>
        <v>5</v>
      </c>
      <c r="G101" s="14">
        <f t="shared" si="11"/>
        <v>100</v>
      </c>
      <c r="H101" s="14" t="str">
        <f t="shared" si="7"/>
        <v>2010年05月</v>
      </c>
      <c r="I101" s="17">
        <f t="shared" si="6"/>
        <v>1679.8031682938933</v>
      </c>
      <c r="J101" s="17">
        <f t="shared" si="8"/>
        <v>163.31919088304562</v>
      </c>
    </row>
    <row r="102" spans="1:10" ht="14.25">
      <c r="A102" s="14"/>
      <c r="B102" s="14"/>
      <c r="C102" s="14"/>
      <c r="D102" s="14"/>
      <c r="E102" s="14">
        <f t="shared" si="9"/>
        <v>2010</v>
      </c>
      <c r="F102" s="14">
        <f t="shared" si="10"/>
        <v>6</v>
      </c>
      <c r="G102" s="14">
        <f t="shared" si="11"/>
        <v>101</v>
      </c>
      <c r="H102" s="14" t="str">
        <f t="shared" si="7"/>
        <v>2010年06月</v>
      </c>
      <c r="I102" s="17">
        <f t="shared" si="6"/>
        <v>1687.6142530264603</v>
      </c>
      <c r="J102" s="17">
        <f t="shared" si="8"/>
        <v>155.50810615047862</v>
      </c>
    </row>
    <row r="103" spans="1:10" ht="14.25">
      <c r="A103" s="14"/>
      <c r="B103" s="14"/>
      <c r="C103" s="14"/>
      <c r="D103" s="14"/>
      <c r="E103" s="14">
        <f t="shared" si="9"/>
        <v>2010</v>
      </c>
      <c r="F103" s="14">
        <f t="shared" si="10"/>
        <v>7</v>
      </c>
      <c r="G103" s="14">
        <f t="shared" si="11"/>
        <v>102</v>
      </c>
      <c r="H103" s="14" t="str">
        <f t="shared" si="7"/>
        <v>2010年07月</v>
      </c>
      <c r="I103" s="17">
        <f t="shared" si="6"/>
        <v>1695.4616593030332</v>
      </c>
      <c r="J103" s="17">
        <f t="shared" si="8"/>
        <v>147.66069987390574</v>
      </c>
    </row>
    <row r="104" spans="1:10" ht="14.25">
      <c r="A104" s="14"/>
      <c r="B104" s="14"/>
      <c r="C104" s="14"/>
      <c r="D104" s="14"/>
      <c r="E104" s="14">
        <f t="shared" si="9"/>
        <v>2010</v>
      </c>
      <c r="F104" s="14">
        <f t="shared" si="10"/>
        <v>8</v>
      </c>
      <c r="G104" s="14">
        <f t="shared" si="11"/>
        <v>103</v>
      </c>
      <c r="H104" s="14" t="str">
        <f t="shared" si="7"/>
        <v>2010年08月</v>
      </c>
      <c r="I104" s="17">
        <f t="shared" si="6"/>
        <v>1703.3455560187922</v>
      </c>
      <c r="J104" s="17">
        <f t="shared" si="8"/>
        <v>139.77680315814678</v>
      </c>
    </row>
    <row r="105" spans="1:10" ht="14.25">
      <c r="A105" s="14"/>
      <c r="B105" s="14"/>
      <c r="C105" s="14"/>
      <c r="D105" s="14"/>
      <c r="E105" s="14">
        <f t="shared" si="9"/>
        <v>2010</v>
      </c>
      <c r="F105" s="14">
        <f t="shared" si="10"/>
        <v>9</v>
      </c>
      <c r="G105" s="14">
        <f t="shared" si="11"/>
        <v>104</v>
      </c>
      <c r="H105" s="14" t="str">
        <f t="shared" si="7"/>
        <v>2010年09月</v>
      </c>
      <c r="I105" s="17">
        <f t="shared" si="6"/>
        <v>1711.26611285428</v>
      </c>
      <c r="J105" s="17">
        <f t="shared" si="8"/>
        <v>131.856246322659</v>
      </c>
    </row>
    <row r="106" spans="1:10" ht="14.25">
      <c r="A106" s="14"/>
      <c r="B106" s="14"/>
      <c r="C106" s="14"/>
      <c r="D106" s="14"/>
      <c r="E106" s="14">
        <f t="shared" si="9"/>
        <v>2010</v>
      </c>
      <c r="F106" s="14">
        <f t="shared" si="10"/>
        <v>10</v>
      </c>
      <c r="G106" s="14">
        <f t="shared" si="11"/>
        <v>105</v>
      </c>
      <c r="H106" s="14" t="str">
        <f t="shared" si="7"/>
        <v>2010年10月</v>
      </c>
      <c r="I106" s="17">
        <f t="shared" si="6"/>
        <v>1719.2235002790521</v>
      </c>
      <c r="J106" s="17">
        <f t="shared" si="8"/>
        <v>123.89885889788684</v>
      </c>
    </row>
    <row r="107" spans="1:10" ht="14.25">
      <c r="A107" s="14"/>
      <c r="B107" s="14"/>
      <c r="C107" s="14"/>
      <c r="D107" s="14"/>
      <c r="E107" s="14">
        <f t="shared" si="9"/>
        <v>2010</v>
      </c>
      <c r="F107" s="14">
        <f t="shared" si="10"/>
        <v>11</v>
      </c>
      <c r="G107" s="14">
        <f t="shared" si="11"/>
        <v>106</v>
      </c>
      <c r="H107" s="14" t="str">
        <f t="shared" si="7"/>
        <v>2010年11月</v>
      </c>
      <c r="I107" s="17">
        <f t="shared" si="6"/>
        <v>1727.2178895553498</v>
      </c>
      <c r="J107" s="17">
        <f t="shared" si="8"/>
        <v>115.90446962158921</v>
      </c>
    </row>
    <row r="108" spans="1:10" ht="14.25">
      <c r="A108" s="14"/>
      <c r="B108" s="14"/>
      <c r="C108" s="14"/>
      <c r="D108" s="14"/>
      <c r="E108" s="14">
        <f t="shared" si="9"/>
        <v>2010</v>
      </c>
      <c r="F108" s="14">
        <f t="shared" si="10"/>
        <v>12</v>
      </c>
      <c r="G108" s="14">
        <f t="shared" si="11"/>
        <v>107</v>
      </c>
      <c r="H108" s="14" t="str">
        <f t="shared" si="7"/>
        <v>2010年12月</v>
      </c>
      <c r="I108" s="17">
        <f t="shared" si="6"/>
        <v>1735.249452741782</v>
      </c>
      <c r="J108" s="17">
        <f t="shared" si="8"/>
        <v>107.87290643515689</v>
      </c>
    </row>
    <row r="109" spans="1:10" ht="14.25">
      <c r="A109" s="14"/>
      <c r="B109" s="14"/>
      <c r="C109" s="14"/>
      <c r="D109" s="14"/>
      <c r="E109" s="14">
        <f t="shared" si="9"/>
        <v>2011</v>
      </c>
      <c r="F109" s="14">
        <f t="shared" si="10"/>
        <v>1</v>
      </c>
      <c r="G109" s="14">
        <f t="shared" si="11"/>
        <v>108</v>
      </c>
      <c r="H109" s="14" t="str">
        <f t="shared" si="7"/>
        <v>2011年01月</v>
      </c>
      <c r="I109" s="17">
        <f t="shared" si="6"/>
        <v>1743.3183626970313</v>
      </c>
      <c r="J109" s="17">
        <f t="shared" si="8"/>
        <v>99.80399647990771</v>
      </c>
    </row>
    <row r="110" spans="1:10" ht="14.25">
      <c r="A110" s="14"/>
      <c r="B110" s="14"/>
      <c r="C110" s="14"/>
      <c r="D110" s="14"/>
      <c r="E110" s="14">
        <f t="shared" si="9"/>
        <v>2011</v>
      </c>
      <c r="F110" s="14">
        <f t="shared" si="10"/>
        <v>2</v>
      </c>
      <c r="G110" s="14">
        <f t="shared" si="11"/>
        <v>109</v>
      </c>
      <c r="H110" s="14" t="str">
        <f t="shared" si="7"/>
        <v>2011年02月</v>
      </c>
      <c r="I110" s="17">
        <f t="shared" si="6"/>
        <v>1751.4247930835727</v>
      </c>
      <c r="J110" s="17">
        <f t="shared" si="8"/>
        <v>91.69756609336628</v>
      </c>
    </row>
    <row r="111" spans="1:10" ht="14.25">
      <c r="A111" s="14"/>
      <c r="B111" s="14"/>
      <c r="C111" s="14"/>
      <c r="D111" s="14"/>
      <c r="E111" s="14">
        <f t="shared" si="9"/>
        <v>2011</v>
      </c>
      <c r="F111" s="14">
        <f t="shared" si="10"/>
        <v>3</v>
      </c>
      <c r="G111" s="14">
        <f t="shared" si="11"/>
        <v>110</v>
      </c>
      <c r="H111" s="14" t="str">
        <f t="shared" si="7"/>
        <v>2011年03月</v>
      </c>
      <c r="I111" s="17">
        <f t="shared" si="6"/>
        <v>1759.5689183714114</v>
      </c>
      <c r="J111" s="17">
        <f t="shared" si="8"/>
        <v>83.55344080552754</v>
      </c>
    </row>
    <row r="112" spans="1:10" ht="14.25">
      <c r="A112" s="14"/>
      <c r="B112" s="14"/>
      <c r="C112" s="14"/>
      <c r="D112" s="14"/>
      <c r="E112" s="14">
        <f t="shared" si="9"/>
        <v>2011</v>
      </c>
      <c r="F112" s="14">
        <f t="shared" si="10"/>
        <v>4</v>
      </c>
      <c r="G112" s="14">
        <f t="shared" si="11"/>
        <v>111</v>
      </c>
      <c r="H112" s="14" t="str">
        <f t="shared" si="7"/>
        <v>2011年04月</v>
      </c>
      <c r="I112" s="17">
        <f t="shared" si="6"/>
        <v>1767.7509138418384</v>
      </c>
      <c r="J112" s="17">
        <f t="shared" si="8"/>
        <v>75.37144533510059</v>
      </c>
    </row>
    <row r="113" spans="1:10" ht="14.25">
      <c r="A113" s="14"/>
      <c r="B113" s="14"/>
      <c r="C113" s="14"/>
      <c r="D113" s="14"/>
      <c r="E113" s="14">
        <f t="shared" si="9"/>
        <v>2011</v>
      </c>
      <c r="F113" s="14">
        <f t="shared" si="10"/>
        <v>5</v>
      </c>
      <c r="G113" s="14">
        <f t="shared" si="11"/>
        <v>112</v>
      </c>
      <c r="H113" s="14" t="str">
        <f t="shared" si="7"/>
        <v>2011年05月</v>
      </c>
      <c r="I113" s="17">
        <f t="shared" si="6"/>
        <v>1775.9709555912027</v>
      </c>
      <c r="J113" s="17">
        <f t="shared" si="8"/>
        <v>67.15140358573626</v>
      </c>
    </row>
    <row r="114" spans="1:10" ht="14.25">
      <c r="A114" s="14"/>
      <c r="B114" s="14"/>
      <c r="C114" s="14"/>
      <c r="D114" s="14"/>
      <c r="E114" s="14">
        <f t="shared" si="9"/>
        <v>2011</v>
      </c>
      <c r="F114" s="14">
        <f t="shared" si="10"/>
        <v>6</v>
      </c>
      <c r="G114" s="14">
        <f t="shared" si="11"/>
        <v>113</v>
      </c>
      <c r="H114" s="14" t="str">
        <f t="shared" si="7"/>
        <v>2011年06月</v>
      </c>
      <c r="I114" s="17">
        <f t="shared" si="6"/>
        <v>1784.2292205347019</v>
      </c>
      <c r="J114" s="17">
        <f t="shared" si="8"/>
        <v>58.89313864223709</v>
      </c>
    </row>
    <row r="115" spans="1:10" ht="14.25">
      <c r="A115" s="14"/>
      <c r="B115" s="14"/>
      <c r="C115" s="14"/>
      <c r="D115" s="14"/>
      <c r="E115" s="14">
        <f t="shared" si="9"/>
        <v>2011</v>
      </c>
      <c r="F115" s="14">
        <f t="shared" si="10"/>
        <v>7</v>
      </c>
      <c r="G115" s="14">
        <f t="shared" si="11"/>
        <v>114</v>
      </c>
      <c r="H115" s="14" t="str">
        <f t="shared" si="7"/>
        <v>2011年07月</v>
      </c>
      <c r="I115" s="17">
        <f t="shared" si="6"/>
        <v>1792.5258864101884</v>
      </c>
      <c r="J115" s="17">
        <f t="shared" si="8"/>
        <v>50.596472766750594</v>
      </c>
    </row>
    <row r="116" spans="1:10" ht="14.25">
      <c r="A116" s="14"/>
      <c r="B116" s="14"/>
      <c r="C116" s="14"/>
      <c r="D116" s="14"/>
      <c r="E116" s="14">
        <f t="shared" si="9"/>
        <v>2011</v>
      </c>
      <c r="F116" s="14">
        <f t="shared" si="10"/>
        <v>8</v>
      </c>
      <c r="G116" s="14">
        <f t="shared" si="11"/>
        <v>115</v>
      </c>
      <c r="H116" s="14" t="str">
        <f t="shared" si="7"/>
        <v>2011年08月</v>
      </c>
      <c r="I116" s="17">
        <f t="shared" si="6"/>
        <v>1800.8611317819955</v>
      </c>
      <c r="J116" s="17">
        <f t="shared" si="8"/>
        <v>42.26122739494349</v>
      </c>
    </row>
    <row r="117" spans="1:10" ht="14.25">
      <c r="A117" s="14"/>
      <c r="B117" s="14"/>
      <c r="C117" s="14"/>
      <c r="D117" s="14"/>
      <c r="E117" s="14">
        <f t="shared" si="9"/>
        <v>2011</v>
      </c>
      <c r="F117" s="14">
        <f t="shared" si="10"/>
        <v>9</v>
      </c>
      <c r="G117" s="14">
        <f t="shared" si="11"/>
        <v>116</v>
      </c>
      <c r="H117" s="14" t="str">
        <f t="shared" si="7"/>
        <v>2011年09月</v>
      </c>
      <c r="I117" s="17">
        <f t="shared" si="6"/>
        <v>1809.2351360447822</v>
      </c>
      <c r="J117" s="17">
        <f t="shared" si="8"/>
        <v>33.887223132156805</v>
      </c>
    </row>
    <row r="118" spans="1:10" ht="14.25">
      <c r="A118" s="14"/>
      <c r="B118" s="14"/>
      <c r="C118" s="14"/>
      <c r="D118" s="14"/>
      <c r="E118" s="14">
        <f t="shared" si="9"/>
        <v>2011</v>
      </c>
      <c r="F118" s="14">
        <f t="shared" si="10"/>
        <v>10</v>
      </c>
      <c r="G118" s="14">
        <f t="shared" si="11"/>
        <v>117</v>
      </c>
      <c r="H118" s="14" t="str">
        <f t="shared" si="7"/>
        <v>2011年10月</v>
      </c>
      <c r="I118" s="17">
        <f t="shared" si="6"/>
        <v>1817.6480794273905</v>
      </c>
      <c r="J118" s="17">
        <f t="shared" si="8"/>
        <v>25.474279749548487</v>
      </c>
    </row>
    <row r="119" spans="1:10" ht="14.25">
      <c r="A119" s="14"/>
      <c r="B119" s="14"/>
      <c r="C119" s="14"/>
      <c r="D119" s="14"/>
      <c r="E119" s="14">
        <f t="shared" si="9"/>
        <v>2011</v>
      </c>
      <c r="F119" s="14">
        <f t="shared" si="10"/>
        <v>11</v>
      </c>
      <c r="G119" s="14">
        <f t="shared" si="11"/>
        <v>118</v>
      </c>
      <c r="H119" s="14" t="str">
        <f t="shared" si="7"/>
        <v>2011年11月</v>
      </c>
      <c r="I119" s="17">
        <f t="shared" si="6"/>
        <v>1826.1001429967278</v>
      </c>
      <c r="J119" s="17">
        <f t="shared" si="8"/>
        <v>17.022216180211217</v>
      </c>
    </row>
    <row r="120" spans="1:10" ht="14.25">
      <c r="A120" s="14"/>
      <c r="B120" s="14"/>
      <c r="C120" s="14"/>
      <c r="D120" s="14"/>
      <c r="E120" s="14">
        <f t="shared" si="9"/>
        <v>2011</v>
      </c>
      <c r="F120" s="14">
        <f t="shared" si="10"/>
        <v>12</v>
      </c>
      <c r="G120" s="14">
        <f t="shared" si="11"/>
        <v>119</v>
      </c>
      <c r="H120" s="14" t="str">
        <f t="shared" si="7"/>
        <v>2011年12月</v>
      </c>
      <c r="I120" s="17">
        <f t="shared" si="6"/>
        <v>1834.5915086616624</v>
      </c>
      <c r="J120" s="17">
        <f t="shared" si="8"/>
        <v>8.530850515276597</v>
      </c>
    </row>
    <row r="121" spans="1:10" ht="14.25">
      <c r="A121" s="14"/>
      <c r="B121" s="14"/>
      <c r="C121" s="14"/>
      <c r="D121" s="14"/>
      <c r="E121" s="14">
        <f t="shared" si="9"/>
        <v>2012</v>
      </c>
      <c r="F121" s="14">
        <f t="shared" si="10"/>
        <v>1</v>
      </c>
      <c r="G121" s="14">
        <f t="shared" si="11"/>
        <v>120</v>
      </c>
      <c r="H121" s="14" t="str">
        <f t="shared" si="7"/>
        <v>2012年01月</v>
      </c>
      <c r="I121" s="17">
        <f t="shared" si="6"/>
        <v>1843.1223591769392</v>
      </c>
      <c r="J121" s="17">
        <f t="shared" si="8"/>
        <v>-2.2737367544323206E-13</v>
      </c>
    </row>
    <row r="122" spans="1:10" ht="14.25">
      <c r="A122" s="14"/>
      <c r="B122" s="14"/>
      <c r="C122" s="14"/>
      <c r="D122" s="14"/>
      <c r="E122" s="14">
        <f t="shared" si="9"/>
        <v>2012</v>
      </c>
      <c r="F122" s="14">
        <f t="shared" si="10"/>
        <v>2</v>
      </c>
      <c r="G122" s="14">
        <f t="shared" si="11"/>
        <v>121</v>
      </c>
      <c r="H122" s="14" t="str">
        <f t="shared" si="7"/>
        <v>2012年02月</v>
      </c>
      <c r="I122" s="17">
        <f t="shared" si="6"/>
        <v>0</v>
      </c>
      <c r="J122" s="17">
        <f t="shared" si="8"/>
        <v>0</v>
      </c>
    </row>
    <row r="123" spans="1:10" ht="14.25">
      <c r="A123" s="14"/>
      <c r="B123" s="14"/>
      <c r="C123" s="14"/>
      <c r="D123" s="14"/>
      <c r="E123" s="14">
        <f t="shared" si="9"/>
        <v>2012</v>
      </c>
      <c r="F123" s="14">
        <f t="shared" si="10"/>
        <v>3</v>
      </c>
      <c r="G123" s="14">
        <f t="shared" si="11"/>
        <v>122</v>
      </c>
      <c r="H123" s="14" t="str">
        <f t="shared" si="7"/>
        <v>2012年03月</v>
      </c>
      <c r="I123" s="17">
        <f t="shared" si="6"/>
        <v>0</v>
      </c>
      <c r="J123" s="17">
        <f t="shared" si="8"/>
        <v>0</v>
      </c>
    </row>
    <row r="124" spans="1:10" ht="14.25">
      <c r="A124" s="14"/>
      <c r="B124" s="14"/>
      <c r="C124" s="14"/>
      <c r="D124" s="14"/>
      <c r="E124" s="14">
        <f t="shared" si="9"/>
        <v>2012</v>
      </c>
      <c r="F124" s="14">
        <f t="shared" si="10"/>
        <v>4</v>
      </c>
      <c r="G124" s="14">
        <f t="shared" si="11"/>
        <v>123</v>
      </c>
      <c r="H124" s="14" t="str">
        <f t="shared" si="7"/>
        <v>2012年04月</v>
      </c>
      <c r="I124" s="17">
        <f t="shared" si="6"/>
        <v>0</v>
      </c>
      <c r="J124" s="17">
        <f t="shared" si="8"/>
        <v>0</v>
      </c>
    </row>
    <row r="125" spans="1:10" ht="14.25">
      <c r="A125" s="14"/>
      <c r="B125" s="14"/>
      <c r="C125" s="14"/>
      <c r="D125" s="14"/>
      <c r="E125" s="14">
        <f t="shared" si="9"/>
        <v>2012</v>
      </c>
      <c r="F125" s="14">
        <f t="shared" si="10"/>
        <v>5</v>
      </c>
      <c r="G125" s="14">
        <f t="shared" si="11"/>
        <v>124</v>
      </c>
      <c r="H125" s="14" t="str">
        <f t="shared" si="7"/>
        <v>2012年05月</v>
      </c>
      <c r="I125" s="17">
        <f t="shared" si="6"/>
        <v>0</v>
      </c>
      <c r="J125" s="17">
        <f t="shared" si="8"/>
        <v>0</v>
      </c>
    </row>
    <row r="126" spans="1:10" ht="14.25">
      <c r="A126" s="14"/>
      <c r="B126" s="14"/>
      <c r="C126" s="14"/>
      <c r="D126" s="14"/>
      <c r="E126" s="14">
        <f t="shared" si="9"/>
        <v>2012</v>
      </c>
      <c r="F126" s="14">
        <f t="shared" si="10"/>
        <v>6</v>
      </c>
      <c r="G126" s="14">
        <f t="shared" si="11"/>
        <v>125</v>
      </c>
      <c r="H126" s="14" t="str">
        <f t="shared" si="7"/>
        <v>2012年06月</v>
      </c>
      <c r="I126" s="17">
        <f t="shared" si="6"/>
        <v>0</v>
      </c>
      <c r="J126" s="17">
        <f t="shared" si="8"/>
        <v>0</v>
      </c>
    </row>
    <row r="127" spans="1:10" ht="14.25">
      <c r="A127" s="14"/>
      <c r="B127" s="14"/>
      <c r="C127" s="14"/>
      <c r="D127" s="14"/>
      <c r="E127" s="14">
        <f t="shared" si="9"/>
        <v>2012</v>
      </c>
      <c r="F127" s="14">
        <f t="shared" si="10"/>
        <v>7</v>
      </c>
      <c r="G127" s="14">
        <f t="shared" si="11"/>
        <v>126</v>
      </c>
      <c r="H127" s="14" t="str">
        <f t="shared" si="7"/>
        <v>2012年07月</v>
      </c>
      <c r="I127" s="17">
        <f t="shared" si="6"/>
        <v>0</v>
      </c>
      <c r="J127" s="17">
        <f t="shared" si="8"/>
        <v>0</v>
      </c>
    </row>
    <row r="128" spans="1:10" ht="14.25">
      <c r="A128" s="14"/>
      <c r="B128" s="14"/>
      <c r="C128" s="14"/>
      <c r="D128" s="14"/>
      <c r="E128" s="14">
        <f t="shared" si="9"/>
        <v>2012</v>
      </c>
      <c r="F128" s="14">
        <f t="shared" si="10"/>
        <v>8</v>
      </c>
      <c r="G128" s="14">
        <f t="shared" si="11"/>
        <v>127</v>
      </c>
      <c r="H128" s="14" t="str">
        <f t="shared" si="7"/>
        <v>2012年08月</v>
      </c>
      <c r="I128" s="17">
        <f t="shared" si="6"/>
        <v>0</v>
      </c>
      <c r="J128" s="17">
        <f t="shared" si="8"/>
        <v>0</v>
      </c>
    </row>
    <row r="129" spans="1:10" ht="14.25">
      <c r="A129" s="14"/>
      <c r="B129" s="14"/>
      <c r="C129" s="14"/>
      <c r="D129" s="14"/>
      <c r="E129" s="14">
        <f t="shared" si="9"/>
        <v>2012</v>
      </c>
      <c r="F129" s="14">
        <f t="shared" si="10"/>
        <v>9</v>
      </c>
      <c r="G129" s="14">
        <f t="shared" si="11"/>
        <v>128</v>
      </c>
      <c r="H129" s="14" t="str">
        <f t="shared" si="7"/>
        <v>2012年09月</v>
      </c>
      <c r="I129" s="17">
        <f t="shared" si="6"/>
        <v>0</v>
      </c>
      <c r="J129" s="17">
        <f t="shared" si="8"/>
        <v>0</v>
      </c>
    </row>
    <row r="130" spans="1:10" ht="14.25">
      <c r="A130" s="14"/>
      <c r="B130" s="14"/>
      <c r="C130" s="14"/>
      <c r="D130" s="14"/>
      <c r="E130" s="14">
        <f t="shared" si="9"/>
        <v>2012</v>
      </c>
      <c r="F130" s="14">
        <f t="shared" si="10"/>
        <v>10</v>
      </c>
      <c r="G130" s="14">
        <f t="shared" si="11"/>
        <v>129</v>
      </c>
      <c r="H130" s="14" t="str">
        <f t="shared" si="7"/>
        <v>2012年10月</v>
      </c>
      <c r="I130" s="17">
        <f aca="true" t="shared" si="12" ref="I130:I193">IF(ISERROR(-PPMT($C$1,G130,$C$3,$B$4,0,0)),,-PPMT($C$1,G130,$C$3,$B$4,0,0))</f>
        <v>0</v>
      </c>
      <c r="J130" s="17">
        <f t="shared" si="8"/>
        <v>0</v>
      </c>
    </row>
    <row r="131" spans="1:10" ht="14.25">
      <c r="A131" s="14"/>
      <c r="B131" s="14"/>
      <c r="C131" s="14"/>
      <c r="D131" s="14"/>
      <c r="E131" s="14">
        <f t="shared" si="9"/>
        <v>2012</v>
      </c>
      <c r="F131" s="14">
        <f t="shared" si="10"/>
        <v>11</v>
      </c>
      <c r="G131" s="14">
        <f t="shared" si="11"/>
        <v>130</v>
      </c>
      <c r="H131" s="14" t="str">
        <f aca="true" t="shared" si="13" ref="H131:H194">TEXT(E131,"00年")&amp;TEXT(F131,"00月")</f>
        <v>2012年11月</v>
      </c>
      <c r="I131" s="17">
        <f t="shared" si="12"/>
        <v>0</v>
      </c>
      <c r="J131" s="17">
        <f aca="true" t="shared" si="14" ref="J131:J194">IF(I131=0,,$B$8-I131)</f>
        <v>0</v>
      </c>
    </row>
    <row r="132" spans="1:10" ht="14.25">
      <c r="A132" s="14"/>
      <c r="B132" s="14"/>
      <c r="C132" s="14"/>
      <c r="D132" s="14"/>
      <c r="E132" s="14">
        <f aca="true" t="shared" si="15" ref="E132:E195">IF(F131=12,E131+1,E131)</f>
        <v>2012</v>
      </c>
      <c r="F132" s="14">
        <f aca="true" t="shared" si="16" ref="F132:F195">IF(F131=12,1,F131+1)</f>
        <v>12</v>
      </c>
      <c r="G132" s="14">
        <f aca="true" t="shared" si="17" ref="G132:G195">G131+1</f>
        <v>131</v>
      </c>
      <c r="H132" s="14" t="str">
        <f t="shared" si="13"/>
        <v>2012年12月</v>
      </c>
      <c r="I132" s="17">
        <f t="shared" si="12"/>
        <v>0</v>
      </c>
      <c r="J132" s="17">
        <f t="shared" si="14"/>
        <v>0</v>
      </c>
    </row>
    <row r="133" spans="1:10" ht="14.25">
      <c r="A133" s="14"/>
      <c r="B133" s="14"/>
      <c r="C133" s="14"/>
      <c r="D133" s="14"/>
      <c r="E133" s="14">
        <f t="shared" si="15"/>
        <v>2013</v>
      </c>
      <c r="F133" s="14">
        <f t="shared" si="16"/>
        <v>1</v>
      </c>
      <c r="G133" s="14">
        <f t="shared" si="17"/>
        <v>132</v>
      </c>
      <c r="H133" s="14" t="str">
        <f t="shared" si="13"/>
        <v>2013年01月</v>
      </c>
      <c r="I133" s="17">
        <f t="shared" si="12"/>
        <v>0</v>
      </c>
      <c r="J133" s="17">
        <f t="shared" si="14"/>
        <v>0</v>
      </c>
    </row>
    <row r="134" spans="1:10" ht="14.25">
      <c r="A134" s="14"/>
      <c r="B134" s="14"/>
      <c r="C134" s="14"/>
      <c r="D134" s="14"/>
      <c r="E134" s="14">
        <f t="shared" si="15"/>
        <v>2013</v>
      </c>
      <c r="F134" s="14">
        <f t="shared" si="16"/>
        <v>2</v>
      </c>
      <c r="G134" s="14">
        <f t="shared" si="17"/>
        <v>133</v>
      </c>
      <c r="H134" s="14" t="str">
        <f t="shared" si="13"/>
        <v>2013年02月</v>
      </c>
      <c r="I134" s="17">
        <f t="shared" si="12"/>
        <v>0</v>
      </c>
      <c r="J134" s="17">
        <f t="shared" si="14"/>
        <v>0</v>
      </c>
    </row>
    <row r="135" spans="1:10" ht="14.25">
      <c r="A135" s="14"/>
      <c r="B135" s="14"/>
      <c r="C135" s="14"/>
      <c r="D135" s="14"/>
      <c r="E135" s="14">
        <f t="shared" si="15"/>
        <v>2013</v>
      </c>
      <c r="F135" s="14">
        <f t="shared" si="16"/>
        <v>3</v>
      </c>
      <c r="G135" s="14">
        <f t="shared" si="17"/>
        <v>134</v>
      </c>
      <c r="H135" s="14" t="str">
        <f t="shared" si="13"/>
        <v>2013年03月</v>
      </c>
      <c r="I135" s="17">
        <f t="shared" si="12"/>
        <v>0</v>
      </c>
      <c r="J135" s="17">
        <f t="shared" si="14"/>
        <v>0</v>
      </c>
    </row>
    <row r="136" spans="1:10" ht="14.25">
      <c r="A136" s="14"/>
      <c r="B136" s="14"/>
      <c r="C136" s="14"/>
      <c r="D136" s="14"/>
      <c r="E136" s="14">
        <f t="shared" si="15"/>
        <v>2013</v>
      </c>
      <c r="F136" s="14">
        <f t="shared" si="16"/>
        <v>4</v>
      </c>
      <c r="G136" s="14">
        <f t="shared" si="17"/>
        <v>135</v>
      </c>
      <c r="H136" s="14" t="str">
        <f t="shared" si="13"/>
        <v>2013年04月</v>
      </c>
      <c r="I136" s="17">
        <f t="shared" si="12"/>
        <v>0</v>
      </c>
      <c r="J136" s="17">
        <f t="shared" si="14"/>
        <v>0</v>
      </c>
    </row>
    <row r="137" spans="1:10" ht="14.25">
      <c r="A137" s="14"/>
      <c r="B137" s="14"/>
      <c r="C137" s="14"/>
      <c r="D137" s="14"/>
      <c r="E137" s="14">
        <f t="shared" si="15"/>
        <v>2013</v>
      </c>
      <c r="F137" s="14">
        <f t="shared" si="16"/>
        <v>5</v>
      </c>
      <c r="G137" s="14">
        <f t="shared" si="17"/>
        <v>136</v>
      </c>
      <c r="H137" s="14" t="str">
        <f t="shared" si="13"/>
        <v>2013年05月</v>
      </c>
      <c r="I137" s="17">
        <f t="shared" si="12"/>
        <v>0</v>
      </c>
      <c r="J137" s="17">
        <f t="shared" si="14"/>
        <v>0</v>
      </c>
    </row>
    <row r="138" spans="1:10" ht="14.25">
      <c r="A138" s="14"/>
      <c r="B138" s="14"/>
      <c r="C138" s="14"/>
      <c r="D138" s="14"/>
      <c r="E138" s="14">
        <f t="shared" si="15"/>
        <v>2013</v>
      </c>
      <c r="F138" s="14">
        <f t="shared" si="16"/>
        <v>6</v>
      </c>
      <c r="G138" s="14">
        <f t="shared" si="17"/>
        <v>137</v>
      </c>
      <c r="H138" s="14" t="str">
        <f t="shared" si="13"/>
        <v>2013年06月</v>
      </c>
      <c r="I138" s="17">
        <f t="shared" si="12"/>
        <v>0</v>
      </c>
      <c r="J138" s="17">
        <f t="shared" si="14"/>
        <v>0</v>
      </c>
    </row>
    <row r="139" spans="1:10" ht="14.25">
      <c r="A139" s="14"/>
      <c r="B139" s="14"/>
      <c r="C139" s="14"/>
      <c r="D139" s="14"/>
      <c r="E139" s="14">
        <f t="shared" si="15"/>
        <v>2013</v>
      </c>
      <c r="F139" s="14">
        <f t="shared" si="16"/>
        <v>7</v>
      </c>
      <c r="G139" s="14">
        <f t="shared" si="17"/>
        <v>138</v>
      </c>
      <c r="H139" s="14" t="str">
        <f t="shared" si="13"/>
        <v>2013年07月</v>
      </c>
      <c r="I139" s="17">
        <f t="shared" si="12"/>
        <v>0</v>
      </c>
      <c r="J139" s="17">
        <f t="shared" si="14"/>
        <v>0</v>
      </c>
    </row>
    <row r="140" spans="1:10" ht="14.25">
      <c r="A140" s="14"/>
      <c r="B140" s="14"/>
      <c r="C140" s="14"/>
      <c r="D140" s="14"/>
      <c r="E140" s="14">
        <f t="shared" si="15"/>
        <v>2013</v>
      </c>
      <c r="F140" s="14">
        <f t="shared" si="16"/>
        <v>8</v>
      </c>
      <c r="G140" s="14">
        <f t="shared" si="17"/>
        <v>139</v>
      </c>
      <c r="H140" s="14" t="str">
        <f t="shared" si="13"/>
        <v>2013年08月</v>
      </c>
      <c r="I140" s="17">
        <f t="shared" si="12"/>
        <v>0</v>
      </c>
      <c r="J140" s="17">
        <f t="shared" si="14"/>
        <v>0</v>
      </c>
    </row>
    <row r="141" spans="1:10" ht="14.25">
      <c r="A141" s="14"/>
      <c r="B141" s="14"/>
      <c r="C141" s="14"/>
      <c r="D141" s="14"/>
      <c r="E141" s="14">
        <f t="shared" si="15"/>
        <v>2013</v>
      </c>
      <c r="F141" s="14">
        <f t="shared" si="16"/>
        <v>9</v>
      </c>
      <c r="G141" s="14">
        <f t="shared" si="17"/>
        <v>140</v>
      </c>
      <c r="H141" s="14" t="str">
        <f t="shared" si="13"/>
        <v>2013年09月</v>
      </c>
      <c r="I141" s="17">
        <f t="shared" si="12"/>
        <v>0</v>
      </c>
      <c r="J141" s="17">
        <f t="shared" si="14"/>
        <v>0</v>
      </c>
    </row>
    <row r="142" spans="1:10" ht="14.25">
      <c r="A142" s="14"/>
      <c r="B142" s="14"/>
      <c r="C142" s="14"/>
      <c r="D142" s="14"/>
      <c r="E142" s="14">
        <f t="shared" si="15"/>
        <v>2013</v>
      </c>
      <c r="F142" s="14">
        <f t="shared" si="16"/>
        <v>10</v>
      </c>
      <c r="G142" s="14">
        <f t="shared" si="17"/>
        <v>141</v>
      </c>
      <c r="H142" s="14" t="str">
        <f t="shared" si="13"/>
        <v>2013年10月</v>
      </c>
      <c r="I142" s="17">
        <f t="shared" si="12"/>
        <v>0</v>
      </c>
      <c r="J142" s="17">
        <f t="shared" si="14"/>
        <v>0</v>
      </c>
    </row>
    <row r="143" spans="1:10" ht="14.25">
      <c r="A143" s="14"/>
      <c r="B143" s="14"/>
      <c r="C143" s="14"/>
      <c r="D143" s="14"/>
      <c r="E143" s="14">
        <f t="shared" si="15"/>
        <v>2013</v>
      </c>
      <c r="F143" s="14">
        <f t="shared" si="16"/>
        <v>11</v>
      </c>
      <c r="G143" s="14">
        <f t="shared" si="17"/>
        <v>142</v>
      </c>
      <c r="H143" s="14" t="str">
        <f t="shared" si="13"/>
        <v>2013年11月</v>
      </c>
      <c r="I143" s="17">
        <f t="shared" si="12"/>
        <v>0</v>
      </c>
      <c r="J143" s="17">
        <f t="shared" si="14"/>
        <v>0</v>
      </c>
    </row>
    <row r="144" spans="1:10" ht="14.25">
      <c r="A144" s="14"/>
      <c r="B144" s="14"/>
      <c r="C144" s="14"/>
      <c r="D144" s="14"/>
      <c r="E144" s="14">
        <f t="shared" si="15"/>
        <v>2013</v>
      </c>
      <c r="F144" s="14">
        <f t="shared" si="16"/>
        <v>12</v>
      </c>
      <c r="G144" s="14">
        <f t="shared" si="17"/>
        <v>143</v>
      </c>
      <c r="H144" s="14" t="str">
        <f t="shared" si="13"/>
        <v>2013年12月</v>
      </c>
      <c r="I144" s="17">
        <f t="shared" si="12"/>
        <v>0</v>
      </c>
      <c r="J144" s="17">
        <f t="shared" si="14"/>
        <v>0</v>
      </c>
    </row>
    <row r="145" spans="1:10" ht="14.25">
      <c r="A145" s="14"/>
      <c r="B145" s="14"/>
      <c r="C145" s="14"/>
      <c r="D145" s="14"/>
      <c r="E145" s="14">
        <f t="shared" si="15"/>
        <v>2014</v>
      </c>
      <c r="F145" s="14">
        <f t="shared" si="16"/>
        <v>1</v>
      </c>
      <c r="G145" s="14">
        <f t="shared" si="17"/>
        <v>144</v>
      </c>
      <c r="H145" s="14" t="str">
        <f t="shared" si="13"/>
        <v>2014年01月</v>
      </c>
      <c r="I145" s="17">
        <f t="shared" si="12"/>
        <v>0</v>
      </c>
      <c r="J145" s="17">
        <f t="shared" si="14"/>
        <v>0</v>
      </c>
    </row>
    <row r="146" spans="1:10" ht="14.25">
      <c r="A146" s="14"/>
      <c r="B146" s="14"/>
      <c r="C146" s="14"/>
      <c r="D146" s="14"/>
      <c r="E146" s="14">
        <f t="shared" si="15"/>
        <v>2014</v>
      </c>
      <c r="F146" s="14">
        <f t="shared" si="16"/>
        <v>2</v>
      </c>
      <c r="G146" s="14">
        <f t="shared" si="17"/>
        <v>145</v>
      </c>
      <c r="H146" s="14" t="str">
        <f t="shared" si="13"/>
        <v>2014年02月</v>
      </c>
      <c r="I146" s="17">
        <f t="shared" si="12"/>
        <v>0</v>
      </c>
      <c r="J146" s="17">
        <f t="shared" si="14"/>
        <v>0</v>
      </c>
    </row>
    <row r="147" spans="1:10" ht="14.25">
      <c r="A147" s="14"/>
      <c r="B147" s="14"/>
      <c r="C147" s="14"/>
      <c r="D147" s="14"/>
      <c r="E147" s="14">
        <f t="shared" si="15"/>
        <v>2014</v>
      </c>
      <c r="F147" s="14">
        <f t="shared" si="16"/>
        <v>3</v>
      </c>
      <c r="G147" s="14">
        <f t="shared" si="17"/>
        <v>146</v>
      </c>
      <c r="H147" s="14" t="str">
        <f t="shared" si="13"/>
        <v>2014年03月</v>
      </c>
      <c r="I147" s="17">
        <f t="shared" si="12"/>
        <v>0</v>
      </c>
      <c r="J147" s="17">
        <f t="shared" si="14"/>
        <v>0</v>
      </c>
    </row>
    <row r="148" spans="1:10" ht="14.25">
      <c r="A148" s="14"/>
      <c r="B148" s="14"/>
      <c r="C148" s="14"/>
      <c r="D148" s="14"/>
      <c r="E148" s="14">
        <f t="shared" si="15"/>
        <v>2014</v>
      </c>
      <c r="F148" s="14">
        <f t="shared" si="16"/>
        <v>4</v>
      </c>
      <c r="G148" s="14">
        <f t="shared" si="17"/>
        <v>147</v>
      </c>
      <c r="H148" s="14" t="str">
        <f t="shared" si="13"/>
        <v>2014年04月</v>
      </c>
      <c r="I148" s="17">
        <f t="shared" si="12"/>
        <v>0</v>
      </c>
      <c r="J148" s="17">
        <f t="shared" si="14"/>
        <v>0</v>
      </c>
    </row>
    <row r="149" spans="1:10" ht="14.25">
      <c r="A149" s="14"/>
      <c r="B149" s="14"/>
      <c r="C149" s="14"/>
      <c r="D149" s="14"/>
      <c r="E149" s="14">
        <f t="shared" si="15"/>
        <v>2014</v>
      </c>
      <c r="F149" s="14">
        <f t="shared" si="16"/>
        <v>5</v>
      </c>
      <c r="G149" s="14">
        <f t="shared" si="17"/>
        <v>148</v>
      </c>
      <c r="H149" s="14" t="str">
        <f t="shared" si="13"/>
        <v>2014年05月</v>
      </c>
      <c r="I149" s="17">
        <f t="shared" si="12"/>
        <v>0</v>
      </c>
      <c r="J149" s="17">
        <f t="shared" si="14"/>
        <v>0</v>
      </c>
    </row>
    <row r="150" spans="1:10" ht="14.25">
      <c r="A150" s="14"/>
      <c r="B150" s="14"/>
      <c r="C150" s="14"/>
      <c r="D150" s="14"/>
      <c r="E150" s="14">
        <f t="shared" si="15"/>
        <v>2014</v>
      </c>
      <c r="F150" s="14">
        <f t="shared" si="16"/>
        <v>6</v>
      </c>
      <c r="G150" s="14">
        <f t="shared" si="17"/>
        <v>149</v>
      </c>
      <c r="H150" s="14" t="str">
        <f t="shared" si="13"/>
        <v>2014年06月</v>
      </c>
      <c r="I150" s="17">
        <f t="shared" si="12"/>
        <v>0</v>
      </c>
      <c r="J150" s="17">
        <f t="shared" si="14"/>
        <v>0</v>
      </c>
    </row>
    <row r="151" spans="1:10" ht="14.25">
      <c r="A151" s="14"/>
      <c r="B151" s="14"/>
      <c r="C151" s="14"/>
      <c r="D151" s="14"/>
      <c r="E151" s="14">
        <f t="shared" si="15"/>
        <v>2014</v>
      </c>
      <c r="F151" s="14">
        <f t="shared" si="16"/>
        <v>7</v>
      </c>
      <c r="G151" s="14">
        <f t="shared" si="17"/>
        <v>150</v>
      </c>
      <c r="H151" s="14" t="str">
        <f t="shared" si="13"/>
        <v>2014年07月</v>
      </c>
      <c r="I151" s="17">
        <f t="shared" si="12"/>
        <v>0</v>
      </c>
      <c r="J151" s="17">
        <f t="shared" si="14"/>
        <v>0</v>
      </c>
    </row>
    <row r="152" spans="1:10" ht="14.25">
      <c r="A152" s="14"/>
      <c r="B152" s="14"/>
      <c r="C152" s="14"/>
      <c r="D152" s="14"/>
      <c r="E152" s="14">
        <f t="shared" si="15"/>
        <v>2014</v>
      </c>
      <c r="F152" s="14">
        <f t="shared" si="16"/>
        <v>8</v>
      </c>
      <c r="G152" s="14">
        <f t="shared" si="17"/>
        <v>151</v>
      </c>
      <c r="H152" s="14" t="str">
        <f t="shared" si="13"/>
        <v>2014年08月</v>
      </c>
      <c r="I152" s="17">
        <f t="shared" si="12"/>
        <v>0</v>
      </c>
      <c r="J152" s="17">
        <f t="shared" si="14"/>
        <v>0</v>
      </c>
    </row>
    <row r="153" spans="1:10" ht="14.25">
      <c r="A153" s="14"/>
      <c r="B153" s="14"/>
      <c r="C153" s="14"/>
      <c r="D153" s="14"/>
      <c r="E153" s="14">
        <f t="shared" si="15"/>
        <v>2014</v>
      </c>
      <c r="F153" s="14">
        <f t="shared" si="16"/>
        <v>9</v>
      </c>
      <c r="G153" s="14">
        <f t="shared" si="17"/>
        <v>152</v>
      </c>
      <c r="H153" s="14" t="str">
        <f t="shared" si="13"/>
        <v>2014年09月</v>
      </c>
      <c r="I153" s="17">
        <f t="shared" si="12"/>
        <v>0</v>
      </c>
      <c r="J153" s="17">
        <f t="shared" si="14"/>
        <v>0</v>
      </c>
    </row>
    <row r="154" spans="1:10" ht="14.25">
      <c r="A154" s="14"/>
      <c r="B154" s="14"/>
      <c r="C154" s="14"/>
      <c r="D154" s="14"/>
      <c r="E154" s="14">
        <f t="shared" si="15"/>
        <v>2014</v>
      </c>
      <c r="F154" s="14">
        <f t="shared" si="16"/>
        <v>10</v>
      </c>
      <c r="G154" s="14">
        <f t="shared" si="17"/>
        <v>153</v>
      </c>
      <c r="H154" s="14" t="str">
        <f t="shared" si="13"/>
        <v>2014年10月</v>
      </c>
      <c r="I154" s="17">
        <f t="shared" si="12"/>
        <v>0</v>
      </c>
      <c r="J154" s="17">
        <f t="shared" si="14"/>
        <v>0</v>
      </c>
    </row>
    <row r="155" spans="1:10" ht="14.25">
      <c r="A155" s="14"/>
      <c r="B155" s="14"/>
      <c r="C155" s="14"/>
      <c r="D155" s="14"/>
      <c r="E155" s="14">
        <f t="shared" si="15"/>
        <v>2014</v>
      </c>
      <c r="F155" s="14">
        <f t="shared" si="16"/>
        <v>11</v>
      </c>
      <c r="G155" s="14">
        <f t="shared" si="17"/>
        <v>154</v>
      </c>
      <c r="H155" s="14" t="str">
        <f t="shared" si="13"/>
        <v>2014年11月</v>
      </c>
      <c r="I155" s="17">
        <f t="shared" si="12"/>
        <v>0</v>
      </c>
      <c r="J155" s="17">
        <f t="shared" si="14"/>
        <v>0</v>
      </c>
    </row>
    <row r="156" spans="1:10" ht="14.25">
      <c r="A156" s="14"/>
      <c r="B156" s="14"/>
      <c r="C156" s="14"/>
      <c r="D156" s="14"/>
      <c r="E156" s="14">
        <f t="shared" si="15"/>
        <v>2014</v>
      </c>
      <c r="F156" s="14">
        <f t="shared" si="16"/>
        <v>12</v>
      </c>
      <c r="G156" s="14">
        <f t="shared" si="17"/>
        <v>155</v>
      </c>
      <c r="H156" s="14" t="str">
        <f t="shared" si="13"/>
        <v>2014年12月</v>
      </c>
      <c r="I156" s="17">
        <f t="shared" si="12"/>
        <v>0</v>
      </c>
      <c r="J156" s="17">
        <f t="shared" si="14"/>
        <v>0</v>
      </c>
    </row>
    <row r="157" spans="1:10" ht="14.25">
      <c r="A157" s="14"/>
      <c r="B157" s="14"/>
      <c r="C157" s="14"/>
      <c r="D157" s="14"/>
      <c r="E157" s="14">
        <f t="shared" si="15"/>
        <v>2015</v>
      </c>
      <c r="F157" s="14">
        <f t="shared" si="16"/>
        <v>1</v>
      </c>
      <c r="G157" s="14">
        <f t="shared" si="17"/>
        <v>156</v>
      </c>
      <c r="H157" s="14" t="str">
        <f t="shared" si="13"/>
        <v>2015年01月</v>
      </c>
      <c r="I157" s="17">
        <f t="shared" si="12"/>
        <v>0</v>
      </c>
      <c r="J157" s="17">
        <f t="shared" si="14"/>
        <v>0</v>
      </c>
    </row>
    <row r="158" spans="1:10" ht="14.25">
      <c r="A158" s="14"/>
      <c r="B158" s="14"/>
      <c r="C158" s="14"/>
      <c r="D158" s="14"/>
      <c r="E158" s="14">
        <f t="shared" si="15"/>
        <v>2015</v>
      </c>
      <c r="F158" s="14">
        <f t="shared" si="16"/>
        <v>2</v>
      </c>
      <c r="G158" s="14">
        <f t="shared" si="17"/>
        <v>157</v>
      </c>
      <c r="H158" s="14" t="str">
        <f t="shared" si="13"/>
        <v>2015年02月</v>
      </c>
      <c r="I158" s="17">
        <f t="shared" si="12"/>
        <v>0</v>
      </c>
      <c r="J158" s="17">
        <f t="shared" si="14"/>
        <v>0</v>
      </c>
    </row>
    <row r="159" spans="1:10" ht="14.25">
      <c r="A159" s="14"/>
      <c r="B159" s="14"/>
      <c r="C159" s="14"/>
      <c r="D159" s="14"/>
      <c r="E159" s="14">
        <f t="shared" si="15"/>
        <v>2015</v>
      </c>
      <c r="F159" s="14">
        <f t="shared" si="16"/>
        <v>3</v>
      </c>
      <c r="G159" s="14">
        <f t="shared" si="17"/>
        <v>158</v>
      </c>
      <c r="H159" s="14" t="str">
        <f t="shared" si="13"/>
        <v>2015年03月</v>
      </c>
      <c r="I159" s="17">
        <f t="shared" si="12"/>
        <v>0</v>
      </c>
      <c r="J159" s="17">
        <f t="shared" si="14"/>
        <v>0</v>
      </c>
    </row>
    <row r="160" spans="1:10" ht="14.25">
      <c r="A160" s="14"/>
      <c r="B160" s="14"/>
      <c r="C160" s="14"/>
      <c r="D160" s="14"/>
      <c r="E160" s="14">
        <f t="shared" si="15"/>
        <v>2015</v>
      </c>
      <c r="F160" s="14">
        <f t="shared" si="16"/>
        <v>4</v>
      </c>
      <c r="G160" s="14">
        <f t="shared" si="17"/>
        <v>159</v>
      </c>
      <c r="H160" s="14" t="str">
        <f t="shared" si="13"/>
        <v>2015年04月</v>
      </c>
      <c r="I160" s="17">
        <f t="shared" si="12"/>
        <v>0</v>
      </c>
      <c r="J160" s="17">
        <f t="shared" si="14"/>
        <v>0</v>
      </c>
    </row>
    <row r="161" spans="1:10" ht="14.25">
      <c r="A161" s="14"/>
      <c r="B161" s="14"/>
      <c r="C161" s="14"/>
      <c r="D161" s="14"/>
      <c r="E161" s="14">
        <f t="shared" si="15"/>
        <v>2015</v>
      </c>
      <c r="F161" s="14">
        <f t="shared" si="16"/>
        <v>5</v>
      </c>
      <c r="G161" s="14">
        <f t="shared" si="17"/>
        <v>160</v>
      </c>
      <c r="H161" s="14" t="str">
        <f t="shared" si="13"/>
        <v>2015年05月</v>
      </c>
      <c r="I161" s="17">
        <f t="shared" si="12"/>
        <v>0</v>
      </c>
      <c r="J161" s="17">
        <f t="shared" si="14"/>
        <v>0</v>
      </c>
    </row>
    <row r="162" spans="1:10" ht="14.25">
      <c r="A162" s="14"/>
      <c r="B162" s="14"/>
      <c r="C162" s="14"/>
      <c r="D162" s="14"/>
      <c r="E162" s="14">
        <f t="shared" si="15"/>
        <v>2015</v>
      </c>
      <c r="F162" s="14">
        <f t="shared" si="16"/>
        <v>6</v>
      </c>
      <c r="G162" s="14">
        <f t="shared" si="17"/>
        <v>161</v>
      </c>
      <c r="H162" s="14" t="str">
        <f t="shared" si="13"/>
        <v>2015年06月</v>
      </c>
      <c r="I162" s="17">
        <f t="shared" si="12"/>
        <v>0</v>
      </c>
      <c r="J162" s="17">
        <f t="shared" si="14"/>
        <v>0</v>
      </c>
    </row>
    <row r="163" spans="1:10" ht="14.25">
      <c r="A163" s="14"/>
      <c r="B163" s="14"/>
      <c r="C163" s="14"/>
      <c r="D163" s="14"/>
      <c r="E163" s="14">
        <f t="shared" si="15"/>
        <v>2015</v>
      </c>
      <c r="F163" s="14">
        <f t="shared" si="16"/>
        <v>7</v>
      </c>
      <c r="G163" s="14">
        <f t="shared" si="17"/>
        <v>162</v>
      </c>
      <c r="H163" s="14" t="str">
        <f t="shared" si="13"/>
        <v>2015年07月</v>
      </c>
      <c r="I163" s="17">
        <f t="shared" si="12"/>
        <v>0</v>
      </c>
      <c r="J163" s="17">
        <f t="shared" si="14"/>
        <v>0</v>
      </c>
    </row>
    <row r="164" spans="1:10" ht="14.25">
      <c r="A164" s="14"/>
      <c r="B164" s="14"/>
      <c r="C164" s="14"/>
      <c r="D164" s="14"/>
      <c r="E164" s="14">
        <f t="shared" si="15"/>
        <v>2015</v>
      </c>
      <c r="F164" s="14">
        <f t="shared" si="16"/>
        <v>8</v>
      </c>
      <c r="G164" s="14">
        <f t="shared" si="17"/>
        <v>163</v>
      </c>
      <c r="H164" s="14" t="str">
        <f t="shared" si="13"/>
        <v>2015年08月</v>
      </c>
      <c r="I164" s="17">
        <f t="shared" si="12"/>
        <v>0</v>
      </c>
      <c r="J164" s="17">
        <f t="shared" si="14"/>
        <v>0</v>
      </c>
    </row>
    <row r="165" spans="1:10" ht="14.25">
      <c r="A165" s="14"/>
      <c r="B165" s="14"/>
      <c r="C165" s="14"/>
      <c r="D165" s="14"/>
      <c r="E165" s="14">
        <f t="shared" si="15"/>
        <v>2015</v>
      </c>
      <c r="F165" s="14">
        <f t="shared" si="16"/>
        <v>9</v>
      </c>
      <c r="G165" s="14">
        <f t="shared" si="17"/>
        <v>164</v>
      </c>
      <c r="H165" s="14" t="str">
        <f t="shared" si="13"/>
        <v>2015年09月</v>
      </c>
      <c r="I165" s="17">
        <f t="shared" si="12"/>
        <v>0</v>
      </c>
      <c r="J165" s="17">
        <f t="shared" si="14"/>
        <v>0</v>
      </c>
    </row>
    <row r="166" spans="1:10" ht="14.25">
      <c r="A166" s="14"/>
      <c r="B166" s="14"/>
      <c r="C166" s="14"/>
      <c r="D166" s="14"/>
      <c r="E166" s="14">
        <f t="shared" si="15"/>
        <v>2015</v>
      </c>
      <c r="F166" s="14">
        <f t="shared" si="16"/>
        <v>10</v>
      </c>
      <c r="G166" s="14">
        <f t="shared" si="17"/>
        <v>165</v>
      </c>
      <c r="H166" s="14" t="str">
        <f t="shared" si="13"/>
        <v>2015年10月</v>
      </c>
      <c r="I166" s="17">
        <f t="shared" si="12"/>
        <v>0</v>
      </c>
      <c r="J166" s="17">
        <f t="shared" si="14"/>
        <v>0</v>
      </c>
    </row>
    <row r="167" spans="1:10" ht="14.25">
      <c r="A167" s="14"/>
      <c r="B167" s="14"/>
      <c r="C167" s="14"/>
      <c r="D167" s="14"/>
      <c r="E167" s="14">
        <f t="shared" si="15"/>
        <v>2015</v>
      </c>
      <c r="F167" s="14">
        <f t="shared" si="16"/>
        <v>11</v>
      </c>
      <c r="G167" s="14">
        <f t="shared" si="17"/>
        <v>166</v>
      </c>
      <c r="H167" s="14" t="str">
        <f t="shared" si="13"/>
        <v>2015年11月</v>
      </c>
      <c r="I167" s="17">
        <f t="shared" si="12"/>
        <v>0</v>
      </c>
      <c r="J167" s="17">
        <f t="shared" si="14"/>
        <v>0</v>
      </c>
    </row>
    <row r="168" spans="1:10" ht="14.25">
      <c r="A168" s="14"/>
      <c r="B168" s="14"/>
      <c r="C168" s="14"/>
      <c r="D168" s="14"/>
      <c r="E168" s="14">
        <f t="shared" si="15"/>
        <v>2015</v>
      </c>
      <c r="F168" s="14">
        <f t="shared" si="16"/>
        <v>12</v>
      </c>
      <c r="G168" s="14">
        <f t="shared" si="17"/>
        <v>167</v>
      </c>
      <c r="H168" s="14" t="str">
        <f t="shared" si="13"/>
        <v>2015年12月</v>
      </c>
      <c r="I168" s="17">
        <f t="shared" si="12"/>
        <v>0</v>
      </c>
      <c r="J168" s="17">
        <f t="shared" si="14"/>
        <v>0</v>
      </c>
    </row>
    <row r="169" spans="1:10" ht="14.25">
      <c r="A169" s="14"/>
      <c r="B169" s="14"/>
      <c r="C169" s="14"/>
      <c r="D169" s="14"/>
      <c r="E169" s="14">
        <f t="shared" si="15"/>
        <v>2016</v>
      </c>
      <c r="F169" s="14">
        <f t="shared" si="16"/>
        <v>1</v>
      </c>
      <c r="G169" s="14">
        <f t="shared" si="17"/>
        <v>168</v>
      </c>
      <c r="H169" s="14" t="str">
        <f t="shared" si="13"/>
        <v>2016年01月</v>
      </c>
      <c r="I169" s="17">
        <f t="shared" si="12"/>
        <v>0</v>
      </c>
      <c r="J169" s="17">
        <f t="shared" si="14"/>
        <v>0</v>
      </c>
    </row>
    <row r="170" spans="1:10" ht="14.25">
      <c r="A170" s="14"/>
      <c r="B170" s="14"/>
      <c r="C170" s="14"/>
      <c r="D170" s="14"/>
      <c r="E170" s="14">
        <f t="shared" si="15"/>
        <v>2016</v>
      </c>
      <c r="F170" s="14">
        <f t="shared" si="16"/>
        <v>2</v>
      </c>
      <c r="G170" s="14">
        <f t="shared" si="17"/>
        <v>169</v>
      </c>
      <c r="H170" s="14" t="str">
        <f t="shared" si="13"/>
        <v>2016年02月</v>
      </c>
      <c r="I170" s="17">
        <f t="shared" si="12"/>
        <v>0</v>
      </c>
      <c r="J170" s="17">
        <f t="shared" si="14"/>
        <v>0</v>
      </c>
    </row>
    <row r="171" spans="1:10" ht="14.25">
      <c r="A171" s="14"/>
      <c r="B171" s="14"/>
      <c r="C171" s="14"/>
      <c r="D171" s="14"/>
      <c r="E171" s="14">
        <f t="shared" si="15"/>
        <v>2016</v>
      </c>
      <c r="F171" s="14">
        <f t="shared" si="16"/>
        <v>3</v>
      </c>
      <c r="G171" s="14">
        <f t="shared" si="17"/>
        <v>170</v>
      </c>
      <c r="H171" s="14" t="str">
        <f t="shared" si="13"/>
        <v>2016年03月</v>
      </c>
      <c r="I171" s="17">
        <f t="shared" si="12"/>
        <v>0</v>
      </c>
      <c r="J171" s="17">
        <f t="shared" si="14"/>
        <v>0</v>
      </c>
    </row>
    <row r="172" spans="1:10" ht="14.25">
      <c r="A172" s="14"/>
      <c r="B172" s="14"/>
      <c r="C172" s="14"/>
      <c r="D172" s="14"/>
      <c r="E172" s="14">
        <f t="shared" si="15"/>
        <v>2016</v>
      </c>
      <c r="F172" s="14">
        <f t="shared" si="16"/>
        <v>4</v>
      </c>
      <c r="G172" s="14">
        <f t="shared" si="17"/>
        <v>171</v>
      </c>
      <c r="H172" s="14" t="str">
        <f t="shared" si="13"/>
        <v>2016年04月</v>
      </c>
      <c r="I172" s="17">
        <f t="shared" si="12"/>
        <v>0</v>
      </c>
      <c r="J172" s="17">
        <f t="shared" si="14"/>
        <v>0</v>
      </c>
    </row>
    <row r="173" spans="1:10" ht="14.25">
      <c r="A173" s="14"/>
      <c r="B173" s="14"/>
      <c r="C173" s="14"/>
      <c r="D173" s="14"/>
      <c r="E173" s="14">
        <f t="shared" si="15"/>
        <v>2016</v>
      </c>
      <c r="F173" s="14">
        <f t="shared" si="16"/>
        <v>5</v>
      </c>
      <c r="G173" s="14">
        <f t="shared" si="17"/>
        <v>172</v>
      </c>
      <c r="H173" s="14" t="str">
        <f t="shared" si="13"/>
        <v>2016年05月</v>
      </c>
      <c r="I173" s="17">
        <f t="shared" si="12"/>
        <v>0</v>
      </c>
      <c r="J173" s="17">
        <f t="shared" si="14"/>
        <v>0</v>
      </c>
    </row>
    <row r="174" spans="1:10" ht="14.25">
      <c r="A174" s="14"/>
      <c r="B174" s="14"/>
      <c r="C174" s="14"/>
      <c r="D174" s="14"/>
      <c r="E174" s="14">
        <f t="shared" si="15"/>
        <v>2016</v>
      </c>
      <c r="F174" s="14">
        <f t="shared" si="16"/>
        <v>6</v>
      </c>
      <c r="G174" s="14">
        <f t="shared" si="17"/>
        <v>173</v>
      </c>
      <c r="H174" s="14" t="str">
        <f t="shared" si="13"/>
        <v>2016年06月</v>
      </c>
      <c r="I174" s="17">
        <f t="shared" si="12"/>
        <v>0</v>
      </c>
      <c r="J174" s="17">
        <f t="shared" si="14"/>
        <v>0</v>
      </c>
    </row>
    <row r="175" spans="1:10" ht="14.25">
      <c r="A175" s="14"/>
      <c r="B175" s="14"/>
      <c r="C175" s="14"/>
      <c r="D175" s="14"/>
      <c r="E175" s="14">
        <f t="shared" si="15"/>
        <v>2016</v>
      </c>
      <c r="F175" s="14">
        <f t="shared" si="16"/>
        <v>7</v>
      </c>
      <c r="G175" s="14">
        <f t="shared" si="17"/>
        <v>174</v>
      </c>
      <c r="H175" s="14" t="str">
        <f t="shared" si="13"/>
        <v>2016年07月</v>
      </c>
      <c r="I175" s="17">
        <f t="shared" si="12"/>
        <v>0</v>
      </c>
      <c r="J175" s="17">
        <f t="shared" si="14"/>
        <v>0</v>
      </c>
    </row>
    <row r="176" spans="1:10" ht="14.25">
      <c r="A176" s="14"/>
      <c r="B176" s="14"/>
      <c r="C176" s="14"/>
      <c r="D176" s="14"/>
      <c r="E176" s="14">
        <f t="shared" si="15"/>
        <v>2016</v>
      </c>
      <c r="F176" s="14">
        <f t="shared" si="16"/>
        <v>8</v>
      </c>
      <c r="G176" s="14">
        <f t="shared" si="17"/>
        <v>175</v>
      </c>
      <c r="H176" s="14" t="str">
        <f t="shared" si="13"/>
        <v>2016年08月</v>
      </c>
      <c r="I176" s="17">
        <f t="shared" si="12"/>
        <v>0</v>
      </c>
      <c r="J176" s="17">
        <f t="shared" si="14"/>
        <v>0</v>
      </c>
    </row>
    <row r="177" spans="1:10" ht="14.25">
      <c r="A177" s="14"/>
      <c r="B177" s="14"/>
      <c r="C177" s="14"/>
      <c r="D177" s="14"/>
      <c r="E177" s="14">
        <f t="shared" si="15"/>
        <v>2016</v>
      </c>
      <c r="F177" s="14">
        <f t="shared" si="16"/>
        <v>9</v>
      </c>
      <c r="G177" s="14">
        <f t="shared" si="17"/>
        <v>176</v>
      </c>
      <c r="H177" s="14" t="str">
        <f t="shared" si="13"/>
        <v>2016年09月</v>
      </c>
      <c r="I177" s="17">
        <f t="shared" si="12"/>
        <v>0</v>
      </c>
      <c r="J177" s="17">
        <f t="shared" si="14"/>
        <v>0</v>
      </c>
    </row>
    <row r="178" spans="1:10" ht="14.25">
      <c r="A178" s="14"/>
      <c r="B178" s="14"/>
      <c r="C178" s="14"/>
      <c r="D178" s="14"/>
      <c r="E178" s="14">
        <f t="shared" si="15"/>
        <v>2016</v>
      </c>
      <c r="F178" s="14">
        <f t="shared" si="16"/>
        <v>10</v>
      </c>
      <c r="G178" s="14">
        <f t="shared" si="17"/>
        <v>177</v>
      </c>
      <c r="H178" s="14" t="str">
        <f t="shared" si="13"/>
        <v>2016年10月</v>
      </c>
      <c r="I178" s="17">
        <f t="shared" si="12"/>
        <v>0</v>
      </c>
      <c r="J178" s="17">
        <f t="shared" si="14"/>
        <v>0</v>
      </c>
    </row>
    <row r="179" spans="1:10" ht="14.25">
      <c r="A179" s="14"/>
      <c r="B179" s="14"/>
      <c r="C179" s="14"/>
      <c r="D179" s="14"/>
      <c r="E179" s="14">
        <f t="shared" si="15"/>
        <v>2016</v>
      </c>
      <c r="F179" s="14">
        <f t="shared" si="16"/>
        <v>11</v>
      </c>
      <c r="G179" s="14">
        <f t="shared" si="17"/>
        <v>178</v>
      </c>
      <c r="H179" s="14" t="str">
        <f t="shared" si="13"/>
        <v>2016年11月</v>
      </c>
      <c r="I179" s="17">
        <f t="shared" si="12"/>
        <v>0</v>
      </c>
      <c r="J179" s="17">
        <f t="shared" si="14"/>
        <v>0</v>
      </c>
    </row>
    <row r="180" spans="1:10" ht="14.25">
      <c r="A180" s="14"/>
      <c r="B180" s="14"/>
      <c r="C180" s="14"/>
      <c r="D180" s="14"/>
      <c r="E180" s="14">
        <f t="shared" si="15"/>
        <v>2016</v>
      </c>
      <c r="F180" s="14">
        <f t="shared" si="16"/>
        <v>12</v>
      </c>
      <c r="G180" s="14">
        <f t="shared" si="17"/>
        <v>179</v>
      </c>
      <c r="H180" s="14" t="str">
        <f t="shared" si="13"/>
        <v>2016年12月</v>
      </c>
      <c r="I180" s="17">
        <f t="shared" si="12"/>
        <v>0</v>
      </c>
      <c r="J180" s="17">
        <f t="shared" si="14"/>
        <v>0</v>
      </c>
    </row>
    <row r="181" spans="1:10" ht="14.25">
      <c r="A181" s="14"/>
      <c r="B181" s="14"/>
      <c r="C181" s="14"/>
      <c r="D181" s="14"/>
      <c r="E181" s="14">
        <f t="shared" si="15"/>
        <v>2017</v>
      </c>
      <c r="F181" s="14">
        <f t="shared" si="16"/>
        <v>1</v>
      </c>
      <c r="G181" s="14">
        <f t="shared" si="17"/>
        <v>180</v>
      </c>
      <c r="H181" s="14" t="str">
        <f t="shared" si="13"/>
        <v>2017年01月</v>
      </c>
      <c r="I181" s="17">
        <f t="shared" si="12"/>
        <v>0</v>
      </c>
      <c r="J181" s="17">
        <f t="shared" si="14"/>
        <v>0</v>
      </c>
    </row>
    <row r="182" spans="1:10" ht="14.25">
      <c r="A182" s="14"/>
      <c r="B182" s="14"/>
      <c r="C182" s="14"/>
      <c r="D182" s="14"/>
      <c r="E182" s="14">
        <f t="shared" si="15"/>
        <v>2017</v>
      </c>
      <c r="F182" s="14">
        <f t="shared" si="16"/>
        <v>2</v>
      </c>
      <c r="G182" s="14">
        <f t="shared" si="17"/>
        <v>181</v>
      </c>
      <c r="H182" s="14" t="str">
        <f t="shared" si="13"/>
        <v>2017年02月</v>
      </c>
      <c r="I182" s="17">
        <f t="shared" si="12"/>
        <v>0</v>
      </c>
      <c r="J182" s="17">
        <f t="shared" si="14"/>
        <v>0</v>
      </c>
    </row>
    <row r="183" spans="1:10" ht="14.25">
      <c r="A183" s="14"/>
      <c r="B183" s="14"/>
      <c r="C183" s="14"/>
      <c r="D183" s="14"/>
      <c r="E183" s="14">
        <f t="shared" si="15"/>
        <v>2017</v>
      </c>
      <c r="F183" s="14">
        <f t="shared" si="16"/>
        <v>3</v>
      </c>
      <c r="G183" s="14">
        <f t="shared" si="17"/>
        <v>182</v>
      </c>
      <c r="H183" s="14" t="str">
        <f t="shared" si="13"/>
        <v>2017年03月</v>
      </c>
      <c r="I183" s="17">
        <f t="shared" si="12"/>
        <v>0</v>
      </c>
      <c r="J183" s="17">
        <f t="shared" si="14"/>
        <v>0</v>
      </c>
    </row>
    <row r="184" spans="1:10" ht="14.25">
      <c r="A184" s="14"/>
      <c r="B184" s="14"/>
      <c r="C184" s="14"/>
      <c r="D184" s="14"/>
      <c r="E184" s="14">
        <f t="shared" si="15"/>
        <v>2017</v>
      </c>
      <c r="F184" s="14">
        <f t="shared" si="16"/>
        <v>4</v>
      </c>
      <c r="G184" s="14">
        <f t="shared" si="17"/>
        <v>183</v>
      </c>
      <c r="H184" s="14" t="str">
        <f t="shared" si="13"/>
        <v>2017年04月</v>
      </c>
      <c r="I184" s="17">
        <f t="shared" si="12"/>
        <v>0</v>
      </c>
      <c r="J184" s="17">
        <f t="shared" si="14"/>
        <v>0</v>
      </c>
    </row>
    <row r="185" spans="1:10" ht="14.25">
      <c r="A185" s="14"/>
      <c r="B185" s="14"/>
      <c r="C185" s="14"/>
      <c r="D185" s="14"/>
      <c r="E185" s="14">
        <f t="shared" si="15"/>
        <v>2017</v>
      </c>
      <c r="F185" s="14">
        <f t="shared" si="16"/>
        <v>5</v>
      </c>
      <c r="G185" s="14">
        <f t="shared" si="17"/>
        <v>184</v>
      </c>
      <c r="H185" s="14" t="str">
        <f t="shared" si="13"/>
        <v>2017年05月</v>
      </c>
      <c r="I185" s="17">
        <f t="shared" si="12"/>
        <v>0</v>
      </c>
      <c r="J185" s="17">
        <f t="shared" si="14"/>
        <v>0</v>
      </c>
    </row>
    <row r="186" spans="1:10" ht="14.25">
      <c r="A186" s="14"/>
      <c r="B186" s="14"/>
      <c r="C186" s="14"/>
      <c r="D186" s="14"/>
      <c r="E186" s="14">
        <f t="shared" si="15"/>
        <v>2017</v>
      </c>
      <c r="F186" s="14">
        <f t="shared" si="16"/>
        <v>6</v>
      </c>
      <c r="G186" s="14">
        <f t="shared" si="17"/>
        <v>185</v>
      </c>
      <c r="H186" s="14" t="str">
        <f t="shared" si="13"/>
        <v>2017年06月</v>
      </c>
      <c r="I186" s="17">
        <f t="shared" si="12"/>
        <v>0</v>
      </c>
      <c r="J186" s="17">
        <f t="shared" si="14"/>
        <v>0</v>
      </c>
    </row>
    <row r="187" spans="1:10" ht="14.25">
      <c r="A187" s="14"/>
      <c r="B187" s="14"/>
      <c r="C187" s="14"/>
      <c r="D187" s="14"/>
      <c r="E187" s="14">
        <f t="shared" si="15"/>
        <v>2017</v>
      </c>
      <c r="F187" s="14">
        <f t="shared" si="16"/>
        <v>7</v>
      </c>
      <c r="G187" s="14">
        <f t="shared" si="17"/>
        <v>186</v>
      </c>
      <c r="H187" s="14" t="str">
        <f t="shared" si="13"/>
        <v>2017年07月</v>
      </c>
      <c r="I187" s="17">
        <f t="shared" si="12"/>
        <v>0</v>
      </c>
      <c r="J187" s="17">
        <f t="shared" si="14"/>
        <v>0</v>
      </c>
    </row>
    <row r="188" spans="1:10" ht="14.25">
      <c r="A188" s="14"/>
      <c r="B188" s="14"/>
      <c r="C188" s="14"/>
      <c r="D188" s="14"/>
      <c r="E188" s="14">
        <f t="shared" si="15"/>
        <v>2017</v>
      </c>
      <c r="F188" s="14">
        <f t="shared" si="16"/>
        <v>8</v>
      </c>
      <c r="G188" s="14">
        <f t="shared" si="17"/>
        <v>187</v>
      </c>
      <c r="H188" s="14" t="str">
        <f t="shared" si="13"/>
        <v>2017年08月</v>
      </c>
      <c r="I188" s="17">
        <f t="shared" si="12"/>
        <v>0</v>
      </c>
      <c r="J188" s="17">
        <f t="shared" si="14"/>
        <v>0</v>
      </c>
    </row>
    <row r="189" spans="1:10" ht="14.25">
      <c r="A189" s="14"/>
      <c r="B189" s="14"/>
      <c r="C189" s="14"/>
      <c r="D189" s="14"/>
      <c r="E189" s="14">
        <f t="shared" si="15"/>
        <v>2017</v>
      </c>
      <c r="F189" s="14">
        <f t="shared" si="16"/>
        <v>9</v>
      </c>
      <c r="G189" s="14">
        <f t="shared" si="17"/>
        <v>188</v>
      </c>
      <c r="H189" s="14" t="str">
        <f t="shared" si="13"/>
        <v>2017年09月</v>
      </c>
      <c r="I189" s="17">
        <f t="shared" si="12"/>
        <v>0</v>
      </c>
      <c r="J189" s="17">
        <f t="shared" si="14"/>
        <v>0</v>
      </c>
    </row>
    <row r="190" spans="1:10" ht="14.25">
      <c r="A190" s="14"/>
      <c r="B190" s="14"/>
      <c r="C190" s="14"/>
      <c r="D190" s="14"/>
      <c r="E190" s="14">
        <f t="shared" si="15"/>
        <v>2017</v>
      </c>
      <c r="F190" s="14">
        <f t="shared" si="16"/>
        <v>10</v>
      </c>
      <c r="G190" s="14">
        <f t="shared" si="17"/>
        <v>189</v>
      </c>
      <c r="H190" s="14" t="str">
        <f t="shared" si="13"/>
        <v>2017年10月</v>
      </c>
      <c r="I190" s="17">
        <f t="shared" si="12"/>
        <v>0</v>
      </c>
      <c r="J190" s="17">
        <f t="shared" si="14"/>
        <v>0</v>
      </c>
    </row>
    <row r="191" spans="1:10" ht="14.25">
      <c r="A191" s="14"/>
      <c r="B191" s="14"/>
      <c r="C191" s="14"/>
      <c r="D191" s="14"/>
      <c r="E191" s="14">
        <f t="shared" si="15"/>
        <v>2017</v>
      </c>
      <c r="F191" s="14">
        <f t="shared" si="16"/>
        <v>11</v>
      </c>
      <c r="G191" s="14">
        <f t="shared" si="17"/>
        <v>190</v>
      </c>
      <c r="H191" s="14" t="str">
        <f t="shared" si="13"/>
        <v>2017年11月</v>
      </c>
      <c r="I191" s="17">
        <f t="shared" si="12"/>
        <v>0</v>
      </c>
      <c r="J191" s="17">
        <f t="shared" si="14"/>
        <v>0</v>
      </c>
    </row>
    <row r="192" spans="1:10" ht="14.25">
      <c r="A192" s="14"/>
      <c r="B192" s="14"/>
      <c r="C192" s="14"/>
      <c r="D192" s="14"/>
      <c r="E192" s="14">
        <f t="shared" si="15"/>
        <v>2017</v>
      </c>
      <c r="F192" s="14">
        <f t="shared" si="16"/>
        <v>12</v>
      </c>
      <c r="G192" s="14">
        <f t="shared" si="17"/>
        <v>191</v>
      </c>
      <c r="H192" s="14" t="str">
        <f t="shared" si="13"/>
        <v>2017年12月</v>
      </c>
      <c r="I192" s="17">
        <f t="shared" si="12"/>
        <v>0</v>
      </c>
      <c r="J192" s="17">
        <f t="shared" si="14"/>
        <v>0</v>
      </c>
    </row>
    <row r="193" spans="1:10" ht="14.25">
      <c r="A193" s="14"/>
      <c r="B193" s="14"/>
      <c r="C193" s="14"/>
      <c r="D193" s="14"/>
      <c r="E193" s="14">
        <f t="shared" si="15"/>
        <v>2018</v>
      </c>
      <c r="F193" s="14">
        <f t="shared" si="16"/>
        <v>1</v>
      </c>
      <c r="G193" s="14">
        <f t="shared" si="17"/>
        <v>192</v>
      </c>
      <c r="H193" s="14" t="str">
        <f t="shared" si="13"/>
        <v>2018年01月</v>
      </c>
      <c r="I193" s="17">
        <f t="shared" si="12"/>
        <v>0</v>
      </c>
      <c r="J193" s="17">
        <f t="shared" si="14"/>
        <v>0</v>
      </c>
    </row>
    <row r="194" spans="1:10" ht="14.25">
      <c r="A194" s="14"/>
      <c r="B194" s="14"/>
      <c r="C194" s="14"/>
      <c r="D194" s="14"/>
      <c r="E194" s="14">
        <f t="shared" si="15"/>
        <v>2018</v>
      </c>
      <c r="F194" s="14">
        <f t="shared" si="16"/>
        <v>2</v>
      </c>
      <c r="G194" s="14">
        <f t="shared" si="17"/>
        <v>193</v>
      </c>
      <c r="H194" s="14" t="str">
        <f t="shared" si="13"/>
        <v>2018年02月</v>
      </c>
      <c r="I194" s="17">
        <f aca="true" t="shared" si="18" ref="I194:I257">IF(ISERROR(-PPMT($C$1,G194,$C$3,$B$4,0,0)),,-PPMT($C$1,G194,$C$3,$B$4,0,0))</f>
        <v>0</v>
      </c>
      <c r="J194" s="17">
        <f t="shared" si="14"/>
        <v>0</v>
      </c>
    </row>
    <row r="195" spans="1:10" ht="14.25">
      <c r="A195" s="14"/>
      <c r="B195" s="14"/>
      <c r="C195" s="14"/>
      <c r="D195" s="14"/>
      <c r="E195" s="14">
        <f t="shared" si="15"/>
        <v>2018</v>
      </c>
      <c r="F195" s="14">
        <f t="shared" si="16"/>
        <v>3</v>
      </c>
      <c r="G195" s="14">
        <f t="shared" si="17"/>
        <v>194</v>
      </c>
      <c r="H195" s="14" t="str">
        <f aca="true" t="shared" si="19" ref="H195:H258">TEXT(E195,"00年")&amp;TEXT(F195,"00月")</f>
        <v>2018年03月</v>
      </c>
      <c r="I195" s="17">
        <f t="shared" si="18"/>
        <v>0</v>
      </c>
      <c r="J195" s="17">
        <f aca="true" t="shared" si="20" ref="J195:J258">IF(I195=0,,$B$8-I195)</f>
        <v>0</v>
      </c>
    </row>
    <row r="196" spans="1:10" ht="14.25">
      <c r="A196" s="14"/>
      <c r="B196" s="14"/>
      <c r="C196" s="14"/>
      <c r="D196" s="14"/>
      <c r="E196" s="14">
        <f aca="true" t="shared" si="21" ref="E196:E259">IF(F195=12,E195+1,E195)</f>
        <v>2018</v>
      </c>
      <c r="F196" s="14">
        <f aca="true" t="shared" si="22" ref="F196:F259">IF(F195=12,1,F195+1)</f>
        <v>4</v>
      </c>
      <c r="G196" s="14">
        <f aca="true" t="shared" si="23" ref="G196:G259">G195+1</f>
        <v>195</v>
      </c>
      <c r="H196" s="14" t="str">
        <f t="shared" si="19"/>
        <v>2018年04月</v>
      </c>
      <c r="I196" s="17">
        <f t="shared" si="18"/>
        <v>0</v>
      </c>
      <c r="J196" s="17">
        <f t="shared" si="20"/>
        <v>0</v>
      </c>
    </row>
    <row r="197" spans="1:10" ht="14.25">
      <c r="A197" s="14"/>
      <c r="B197" s="14"/>
      <c r="C197" s="14"/>
      <c r="D197" s="14"/>
      <c r="E197" s="14">
        <f t="shared" si="21"/>
        <v>2018</v>
      </c>
      <c r="F197" s="14">
        <f t="shared" si="22"/>
        <v>5</v>
      </c>
      <c r="G197" s="14">
        <f t="shared" si="23"/>
        <v>196</v>
      </c>
      <c r="H197" s="14" t="str">
        <f t="shared" si="19"/>
        <v>2018年05月</v>
      </c>
      <c r="I197" s="17">
        <f t="shared" si="18"/>
        <v>0</v>
      </c>
      <c r="J197" s="17">
        <f t="shared" si="20"/>
        <v>0</v>
      </c>
    </row>
    <row r="198" spans="1:10" ht="14.25">
      <c r="A198" s="14"/>
      <c r="B198" s="14"/>
      <c r="C198" s="14"/>
      <c r="D198" s="14"/>
      <c r="E198" s="14">
        <f t="shared" si="21"/>
        <v>2018</v>
      </c>
      <c r="F198" s="14">
        <f t="shared" si="22"/>
        <v>6</v>
      </c>
      <c r="G198" s="14">
        <f t="shared" si="23"/>
        <v>197</v>
      </c>
      <c r="H198" s="14" t="str">
        <f t="shared" si="19"/>
        <v>2018年06月</v>
      </c>
      <c r="I198" s="17">
        <f t="shared" si="18"/>
        <v>0</v>
      </c>
      <c r="J198" s="17">
        <f t="shared" si="20"/>
        <v>0</v>
      </c>
    </row>
    <row r="199" spans="1:10" ht="14.25">
      <c r="A199" s="14"/>
      <c r="B199" s="14"/>
      <c r="C199" s="14"/>
      <c r="D199" s="14"/>
      <c r="E199" s="14">
        <f t="shared" si="21"/>
        <v>2018</v>
      </c>
      <c r="F199" s="14">
        <f t="shared" si="22"/>
        <v>7</v>
      </c>
      <c r="G199" s="14">
        <f t="shared" si="23"/>
        <v>198</v>
      </c>
      <c r="H199" s="14" t="str">
        <f t="shared" si="19"/>
        <v>2018年07月</v>
      </c>
      <c r="I199" s="17">
        <f t="shared" si="18"/>
        <v>0</v>
      </c>
      <c r="J199" s="17">
        <f t="shared" si="20"/>
        <v>0</v>
      </c>
    </row>
    <row r="200" spans="1:10" ht="14.25">
      <c r="A200" s="14"/>
      <c r="B200" s="14"/>
      <c r="C200" s="14"/>
      <c r="D200" s="14"/>
      <c r="E200" s="14">
        <f t="shared" si="21"/>
        <v>2018</v>
      </c>
      <c r="F200" s="14">
        <f t="shared" si="22"/>
        <v>8</v>
      </c>
      <c r="G200" s="14">
        <f t="shared" si="23"/>
        <v>199</v>
      </c>
      <c r="H200" s="14" t="str">
        <f t="shared" si="19"/>
        <v>2018年08月</v>
      </c>
      <c r="I200" s="17">
        <f t="shared" si="18"/>
        <v>0</v>
      </c>
      <c r="J200" s="17">
        <f t="shared" si="20"/>
        <v>0</v>
      </c>
    </row>
    <row r="201" spans="1:10" ht="14.25">
      <c r="A201" s="14"/>
      <c r="B201" s="14"/>
      <c r="C201" s="14"/>
      <c r="D201" s="14"/>
      <c r="E201" s="14">
        <f t="shared" si="21"/>
        <v>2018</v>
      </c>
      <c r="F201" s="14">
        <f t="shared" si="22"/>
        <v>9</v>
      </c>
      <c r="G201" s="14">
        <f t="shared" si="23"/>
        <v>200</v>
      </c>
      <c r="H201" s="14" t="str">
        <f t="shared" si="19"/>
        <v>2018年09月</v>
      </c>
      <c r="I201" s="17">
        <f t="shared" si="18"/>
        <v>0</v>
      </c>
      <c r="J201" s="17">
        <f t="shared" si="20"/>
        <v>0</v>
      </c>
    </row>
    <row r="202" spans="1:10" ht="14.25">
      <c r="A202" s="14"/>
      <c r="B202" s="14"/>
      <c r="C202" s="14"/>
      <c r="D202" s="14"/>
      <c r="E202" s="14">
        <f t="shared" si="21"/>
        <v>2018</v>
      </c>
      <c r="F202" s="14">
        <f t="shared" si="22"/>
        <v>10</v>
      </c>
      <c r="G202" s="14">
        <f t="shared" si="23"/>
        <v>201</v>
      </c>
      <c r="H202" s="14" t="str">
        <f t="shared" si="19"/>
        <v>2018年10月</v>
      </c>
      <c r="I202" s="17">
        <f t="shared" si="18"/>
        <v>0</v>
      </c>
      <c r="J202" s="17">
        <f t="shared" si="20"/>
        <v>0</v>
      </c>
    </row>
    <row r="203" spans="1:10" ht="14.25">
      <c r="A203" s="14"/>
      <c r="B203" s="14"/>
      <c r="C203" s="14"/>
      <c r="D203" s="14"/>
      <c r="E203" s="14">
        <f t="shared" si="21"/>
        <v>2018</v>
      </c>
      <c r="F203" s="14">
        <f t="shared" si="22"/>
        <v>11</v>
      </c>
      <c r="G203" s="14">
        <f t="shared" si="23"/>
        <v>202</v>
      </c>
      <c r="H203" s="14" t="str">
        <f t="shared" si="19"/>
        <v>2018年11月</v>
      </c>
      <c r="I203" s="17">
        <f t="shared" si="18"/>
        <v>0</v>
      </c>
      <c r="J203" s="17">
        <f t="shared" si="20"/>
        <v>0</v>
      </c>
    </row>
    <row r="204" spans="1:10" ht="14.25">
      <c r="A204" s="14"/>
      <c r="B204" s="14"/>
      <c r="C204" s="14"/>
      <c r="D204" s="14"/>
      <c r="E204" s="14">
        <f t="shared" si="21"/>
        <v>2018</v>
      </c>
      <c r="F204" s="14">
        <f t="shared" si="22"/>
        <v>12</v>
      </c>
      <c r="G204" s="14">
        <f t="shared" si="23"/>
        <v>203</v>
      </c>
      <c r="H204" s="14" t="str">
        <f t="shared" si="19"/>
        <v>2018年12月</v>
      </c>
      <c r="I204" s="17">
        <f t="shared" si="18"/>
        <v>0</v>
      </c>
      <c r="J204" s="17">
        <f t="shared" si="20"/>
        <v>0</v>
      </c>
    </row>
    <row r="205" spans="1:10" ht="14.25">
      <c r="A205" s="14"/>
      <c r="B205" s="14"/>
      <c r="C205" s="14"/>
      <c r="D205" s="14"/>
      <c r="E205" s="14">
        <f t="shared" si="21"/>
        <v>2019</v>
      </c>
      <c r="F205" s="14">
        <f t="shared" si="22"/>
        <v>1</v>
      </c>
      <c r="G205" s="14">
        <f t="shared" si="23"/>
        <v>204</v>
      </c>
      <c r="H205" s="14" t="str">
        <f t="shared" si="19"/>
        <v>2019年01月</v>
      </c>
      <c r="I205" s="17">
        <f t="shared" si="18"/>
        <v>0</v>
      </c>
      <c r="J205" s="17">
        <f t="shared" si="20"/>
        <v>0</v>
      </c>
    </row>
    <row r="206" spans="1:10" ht="14.25">
      <c r="A206" s="14"/>
      <c r="B206" s="14"/>
      <c r="C206" s="14"/>
      <c r="D206" s="14"/>
      <c r="E206" s="14">
        <f t="shared" si="21"/>
        <v>2019</v>
      </c>
      <c r="F206" s="14">
        <f t="shared" si="22"/>
        <v>2</v>
      </c>
      <c r="G206" s="14">
        <f t="shared" si="23"/>
        <v>205</v>
      </c>
      <c r="H206" s="14" t="str">
        <f t="shared" si="19"/>
        <v>2019年02月</v>
      </c>
      <c r="I206" s="17">
        <f t="shared" si="18"/>
        <v>0</v>
      </c>
      <c r="J206" s="17">
        <f t="shared" si="20"/>
        <v>0</v>
      </c>
    </row>
    <row r="207" spans="1:10" ht="14.25">
      <c r="A207" s="14"/>
      <c r="B207" s="14"/>
      <c r="C207" s="14"/>
      <c r="D207" s="14"/>
      <c r="E207" s="14">
        <f t="shared" si="21"/>
        <v>2019</v>
      </c>
      <c r="F207" s="14">
        <f t="shared" si="22"/>
        <v>3</v>
      </c>
      <c r="G207" s="14">
        <f t="shared" si="23"/>
        <v>206</v>
      </c>
      <c r="H207" s="14" t="str">
        <f t="shared" si="19"/>
        <v>2019年03月</v>
      </c>
      <c r="I207" s="17">
        <f t="shared" si="18"/>
        <v>0</v>
      </c>
      <c r="J207" s="17">
        <f t="shared" si="20"/>
        <v>0</v>
      </c>
    </row>
    <row r="208" spans="1:10" ht="14.25">
      <c r="A208" s="14"/>
      <c r="B208" s="14"/>
      <c r="C208" s="14"/>
      <c r="D208" s="14"/>
      <c r="E208" s="14">
        <f t="shared" si="21"/>
        <v>2019</v>
      </c>
      <c r="F208" s="14">
        <f t="shared" si="22"/>
        <v>4</v>
      </c>
      <c r="G208" s="14">
        <f t="shared" si="23"/>
        <v>207</v>
      </c>
      <c r="H208" s="14" t="str">
        <f t="shared" si="19"/>
        <v>2019年04月</v>
      </c>
      <c r="I208" s="17">
        <f t="shared" si="18"/>
        <v>0</v>
      </c>
      <c r="J208" s="17">
        <f t="shared" si="20"/>
        <v>0</v>
      </c>
    </row>
    <row r="209" spans="1:10" ht="14.25">
      <c r="A209" s="14"/>
      <c r="B209" s="14"/>
      <c r="C209" s="14"/>
      <c r="D209" s="14"/>
      <c r="E209" s="14">
        <f t="shared" si="21"/>
        <v>2019</v>
      </c>
      <c r="F209" s="14">
        <f t="shared" si="22"/>
        <v>5</v>
      </c>
      <c r="G209" s="14">
        <f t="shared" si="23"/>
        <v>208</v>
      </c>
      <c r="H209" s="14" t="str">
        <f t="shared" si="19"/>
        <v>2019年05月</v>
      </c>
      <c r="I209" s="17">
        <f t="shared" si="18"/>
        <v>0</v>
      </c>
      <c r="J209" s="17">
        <f t="shared" si="20"/>
        <v>0</v>
      </c>
    </row>
    <row r="210" spans="1:10" ht="14.25">
      <c r="A210" s="14"/>
      <c r="B210" s="14"/>
      <c r="C210" s="14"/>
      <c r="D210" s="14"/>
      <c r="E210" s="14">
        <f t="shared" si="21"/>
        <v>2019</v>
      </c>
      <c r="F210" s="14">
        <f t="shared" si="22"/>
        <v>6</v>
      </c>
      <c r="G210" s="14">
        <f t="shared" si="23"/>
        <v>209</v>
      </c>
      <c r="H210" s="14" t="str">
        <f t="shared" si="19"/>
        <v>2019年06月</v>
      </c>
      <c r="I210" s="17">
        <f t="shared" si="18"/>
        <v>0</v>
      </c>
      <c r="J210" s="17">
        <f t="shared" si="20"/>
        <v>0</v>
      </c>
    </row>
    <row r="211" spans="1:10" ht="14.25">
      <c r="A211" s="14"/>
      <c r="B211" s="14"/>
      <c r="C211" s="14"/>
      <c r="D211" s="14"/>
      <c r="E211" s="14">
        <f t="shared" si="21"/>
        <v>2019</v>
      </c>
      <c r="F211" s="14">
        <f t="shared" si="22"/>
        <v>7</v>
      </c>
      <c r="G211" s="14">
        <f t="shared" si="23"/>
        <v>210</v>
      </c>
      <c r="H211" s="14" t="str">
        <f t="shared" si="19"/>
        <v>2019年07月</v>
      </c>
      <c r="I211" s="17">
        <f t="shared" si="18"/>
        <v>0</v>
      </c>
      <c r="J211" s="17">
        <f t="shared" si="20"/>
        <v>0</v>
      </c>
    </row>
    <row r="212" spans="1:10" ht="14.25">
      <c r="A212" s="14"/>
      <c r="B212" s="14"/>
      <c r="C212" s="14"/>
      <c r="D212" s="14"/>
      <c r="E212" s="14">
        <f t="shared" si="21"/>
        <v>2019</v>
      </c>
      <c r="F212" s="14">
        <f t="shared" si="22"/>
        <v>8</v>
      </c>
      <c r="G212" s="14">
        <f t="shared" si="23"/>
        <v>211</v>
      </c>
      <c r="H212" s="14" t="str">
        <f t="shared" si="19"/>
        <v>2019年08月</v>
      </c>
      <c r="I212" s="17">
        <f t="shared" si="18"/>
        <v>0</v>
      </c>
      <c r="J212" s="17">
        <f t="shared" si="20"/>
        <v>0</v>
      </c>
    </row>
    <row r="213" spans="1:10" ht="14.25">
      <c r="A213" s="14"/>
      <c r="B213" s="14"/>
      <c r="C213" s="14"/>
      <c r="D213" s="14"/>
      <c r="E213" s="14">
        <f t="shared" si="21"/>
        <v>2019</v>
      </c>
      <c r="F213" s="14">
        <f t="shared" si="22"/>
        <v>9</v>
      </c>
      <c r="G213" s="14">
        <f t="shared" si="23"/>
        <v>212</v>
      </c>
      <c r="H213" s="14" t="str">
        <f t="shared" si="19"/>
        <v>2019年09月</v>
      </c>
      <c r="I213" s="17">
        <f t="shared" si="18"/>
        <v>0</v>
      </c>
      <c r="J213" s="17">
        <f t="shared" si="20"/>
        <v>0</v>
      </c>
    </row>
    <row r="214" spans="1:10" ht="14.25">
      <c r="A214" s="14"/>
      <c r="B214" s="14"/>
      <c r="C214" s="14"/>
      <c r="D214" s="14"/>
      <c r="E214" s="14">
        <f t="shared" si="21"/>
        <v>2019</v>
      </c>
      <c r="F214" s="14">
        <f t="shared" si="22"/>
        <v>10</v>
      </c>
      <c r="G214" s="14">
        <f t="shared" si="23"/>
        <v>213</v>
      </c>
      <c r="H214" s="14" t="str">
        <f t="shared" si="19"/>
        <v>2019年10月</v>
      </c>
      <c r="I214" s="17">
        <f t="shared" si="18"/>
        <v>0</v>
      </c>
      <c r="J214" s="17">
        <f t="shared" si="20"/>
        <v>0</v>
      </c>
    </row>
    <row r="215" spans="1:10" ht="14.25">
      <c r="A215" s="14"/>
      <c r="B215" s="14"/>
      <c r="C215" s="14"/>
      <c r="D215" s="14"/>
      <c r="E215" s="14">
        <f t="shared" si="21"/>
        <v>2019</v>
      </c>
      <c r="F215" s="14">
        <f t="shared" si="22"/>
        <v>11</v>
      </c>
      <c r="G215" s="14">
        <f t="shared" si="23"/>
        <v>214</v>
      </c>
      <c r="H215" s="14" t="str">
        <f t="shared" si="19"/>
        <v>2019年11月</v>
      </c>
      <c r="I215" s="17">
        <f t="shared" si="18"/>
        <v>0</v>
      </c>
      <c r="J215" s="17">
        <f t="shared" si="20"/>
        <v>0</v>
      </c>
    </row>
    <row r="216" spans="1:10" ht="14.25">
      <c r="A216" s="14"/>
      <c r="B216" s="14"/>
      <c r="C216" s="14"/>
      <c r="D216" s="14"/>
      <c r="E216" s="14">
        <f t="shared" si="21"/>
        <v>2019</v>
      </c>
      <c r="F216" s="14">
        <f t="shared" si="22"/>
        <v>12</v>
      </c>
      <c r="G216" s="14">
        <f t="shared" si="23"/>
        <v>215</v>
      </c>
      <c r="H216" s="14" t="str">
        <f t="shared" si="19"/>
        <v>2019年12月</v>
      </c>
      <c r="I216" s="17">
        <f t="shared" si="18"/>
        <v>0</v>
      </c>
      <c r="J216" s="17">
        <f t="shared" si="20"/>
        <v>0</v>
      </c>
    </row>
    <row r="217" spans="1:10" ht="14.25">
      <c r="A217" s="14"/>
      <c r="B217" s="14"/>
      <c r="C217" s="14"/>
      <c r="D217" s="14"/>
      <c r="E217" s="14">
        <f t="shared" si="21"/>
        <v>2020</v>
      </c>
      <c r="F217" s="14">
        <f t="shared" si="22"/>
        <v>1</v>
      </c>
      <c r="G217" s="14">
        <f t="shared" si="23"/>
        <v>216</v>
      </c>
      <c r="H217" s="14" t="str">
        <f t="shared" si="19"/>
        <v>2020年01月</v>
      </c>
      <c r="I217" s="17">
        <f t="shared" si="18"/>
        <v>0</v>
      </c>
      <c r="J217" s="17">
        <f t="shared" si="20"/>
        <v>0</v>
      </c>
    </row>
    <row r="218" spans="1:10" ht="14.25">
      <c r="A218" s="14"/>
      <c r="B218" s="14"/>
      <c r="C218" s="14"/>
      <c r="D218" s="14"/>
      <c r="E218" s="14">
        <f t="shared" si="21"/>
        <v>2020</v>
      </c>
      <c r="F218" s="14">
        <f t="shared" si="22"/>
        <v>2</v>
      </c>
      <c r="G218" s="14">
        <f t="shared" si="23"/>
        <v>217</v>
      </c>
      <c r="H218" s="14" t="str">
        <f t="shared" si="19"/>
        <v>2020年02月</v>
      </c>
      <c r="I218" s="17">
        <f t="shared" si="18"/>
        <v>0</v>
      </c>
      <c r="J218" s="17">
        <f t="shared" si="20"/>
        <v>0</v>
      </c>
    </row>
    <row r="219" spans="1:10" ht="14.25">
      <c r="A219" s="14"/>
      <c r="B219" s="14"/>
      <c r="C219" s="14"/>
      <c r="D219" s="14"/>
      <c r="E219" s="14">
        <f t="shared" si="21"/>
        <v>2020</v>
      </c>
      <c r="F219" s="14">
        <f t="shared" si="22"/>
        <v>3</v>
      </c>
      <c r="G219" s="14">
        <f t="shared" si="23"/>
        <v>218</v>
      </c>
      <c r="H219" s="14" t="str">
        <f t="shared" si="19"/>
        <v>2020年03月</v>
      </c>
      <c r="I219" s="17">
        <f t="shared" si="18"/>
        <v>0</v>
      </c>
      <c r="J219" s="17">
        <f t="shared" si="20"/>
        <v>0</v>
      </c>
    </row>
    <row r="220" spans="1:10" ht="14.25">
      <c r="A220" s="14"/>
      <c r="B220" s="14"/>
      <c r="C220" s="14"/>
      <c r="D220" s="14"/>
      <c r="E220" s="14">
        <f t="shared" si="21"/>
        <v>2020</v>
      </c>
      <c r="F220" s="14">
        <f t="shared" si="22"/>
        <v>4</v>
      </c>
      <c r="G220" s="14">
        <f t="shared" si="23"/>
        <v>219</v>
      </c>
      <c r="H220" s="14" t="str">
        <f t="shared" si="19"/>
        <v>2020年04月</v>
      </c>
      <c r="I220" s="17">
        <f t="shared" si="18"/>
        <v>0</v>
      </c>
      <c r="J220" s="17">
        <f t="shared" si="20"/>
        <v>0</v>
      </c>
    </row>
    <row r="221" spans="1:10" ht="14.25">
      <c r="A221" s="14"/>
      <c r="B221" s="14"/>
      <c r="C221" s="14"/>
      <c r="D221" s="14"/>
      <c r="E221" s="14">
        <f t="shared" si="21"/>
        <v>2020</v>
      </c>
      <c r="F221" s="14">
        <f t="shared" si="22"/>
        <v>5</v>
      </c>
      <c r="G221" s="14">
        <f t="shared" si="23"/>
        <v>220</v>
      </c>
      <c r="H221" s="14" t="str">
        <f t="shared" si="19"/>
        <v>2020年05月</v>
      </c>
      <c r="I221" s="17">
        <f t="shared" si="18"/>
        <v>0</v>
      </c>
      <c r="J221" s="17">
        <f t="shared" si="20"/>
        <v>0</v>
      </c>
    </row>
    <row r="222" spans="1:10" ht="14.25">
      <c r="A222" s="14"/>
      <c r="B222" s="14"/>
      <c r="C222" s="14"/>
      <c r="D222" s="14"/>
      <c r="E222" s="14">
        <f t="shared" si="21"/>
        <v>2020</v>
      </c>
      <c r="F222" s="14">
        <f t="shared" si="22"/>
        <v>6</v>
      </c>
      <c r="G222" s="14">
        <f t="shared" si="23"/>
        <v>221</v>
      </c>
      <c r="H222" s="14" t="str">
        <f t="shared" si="19"/>
        <v>2020年06月</v>
      </c>
      <c r="I222" s="17">
        <f t="shared" si="18"/>
        <v>0</v>
      </c>
      <c r="J222" s="17">
        <f t="shared" si="20"/>
        <v>0</v>
      </c>
    </row>
    <row r="223" spans="1:10" ht="14.25">
      <c r="A223" s="14"/>
      <c r="B223" s="14"/>
      <c r="C223" s="14"/>
      <c r="D223" s="14"/>
      <c r="E223" s="14">
        <f t="shared" si="21"/>
        <v>2020</v>
      </c>
      <c r="F223" s="14">
        <f t="shared" si="22"/>
        <v>7</v>
      </c>
      <c r="G223" s="14">
        <f t="shared" si="23"/>
        <v>222</v>
      </c>
      <c r="H223" s="14" t="str">
        <f t="shared" si="19"/>
        <v>2020年07月</v>
      </c>
      <c r="I223" s="17">
        <f t="shared" si="18"/>
        <v>0</v>
      </c>
      <c r="J223" s="17">
        <f t="shared" si="20"/>
        <v>0</v>
      </c>
    </row>
    <row r="224" spans="1:10" ht="14.25">
      <c r="A224" s="14"/>
      <c r="B224" s="14"/>
      <c r="C224" s="14"/>
      <c r="D224" s="14"/>
      <c r="E224" s="14">
        <f t="shared" si="21"/>
        <v>2020</v>
      </c>
      <c r="F224" s="14">
        <f t="shared" si="22"/>
        <v>8</v>
      </c>
      <c r="G224" s="14">
        <f t="shared" si="23"/>
        <v>223</v>
      </c>
      <c r="H224" s="14" t="str">
        <f t="shared" si="19"/>
        <v>2020年08月</v>
      </c>
      <c r="I224" s="17">
        <f t="shared" si="18"/>
        <v>0</v>
      </c>
      <c r="J224" s="17">
        <f t="shared" si="20"/>
        <v>0</v>
      </c>
    </row>
    <row r="225" spans="1:10" ht="14.25">
      <c r="A225" s="14"/>
      <c r="B225" s="14"/>
      <c r="C225" s="14"/>
      <c r="D225" s="14"/>
      <c r="E225" s="14">
        <f t="shared" si="21"/>
        <v>2020</v>
      </c>
      <c r="F225" s="14">
        <f t="shared" si="22"/>
        <v>9</v>
      </c>
      <c r="G225" s="14">
        <f t="shared" si="23"/>
        <v>224</v>
      </c>
      <c r="H225" s="14" t="str">
        <f t="shared" si="19"/>
        <v>2020年09月</v>
      </c>
      <c r="I225" s="17">
        <f t="shared" si="18"/>
        <v>0</v>
      </c>
      <c r="J225" s="17">
        <f t="shared" si="20"/>
        <v>0</v>
      </c>
    </row>
    <row r="226" spans="1:10" ht="14.25">
      <c r="A226" s="14"/>
      <c r="B226" s="14"/>
      <c r="C226" s="14"/>
      <c r="D226" s="14"/>
      <c r="E226" s="14">
        <f t="shared" si="21"/>
        <v>2020</v>
      </c>
      <c r="F226" s="14">
        <f t="shared" si="22"/>
        <v>10</v>
      </c>
      <c r="G226" s="14">
        <f t="shared" si="23"/>
        <v>225</v>
      </c>
      <c r="H226" s="14" t="str">
        <f t="shared" si="19"/>
        <v>2020年10月</v>
      </c>
      <c r="I226" s="17">
        <f t="shared" si="18"/>
        <v>0</v>
      </c>
      <c r="J226" s="17">
        <f t="shared" si="20"/>
        <v>0</v>
      </c>
    </row>
    <row r="227" spans="1:10" ht="14.25">
      <c r="A227" s="14"/>
      <c r="B227" s="14"/>
      <c r="C227" s="14"/>
      <c r="D227" s="14"/>
      <c r="E227" s="14">
        <f t="shared" si="21"/>
        <v>2020</v>
      </c>
      <c r="F227" s="14">
        <f t="shared" si="22"/>
        <v>11</v>
      </c>
      <c r="G227" s="14">
        <f t="shared" si="23"/>
        <v>226</v>
      </c>
      <c r="H227" s="14" t="str">
        <f t="shared" si="19"/>
        <v>2020年11月</v>
      </c>
      <c r="I227" s="17">
        <f t="shared" si="18"/>
        <v>0</v>
      </c>
      <c r="J227" s="17">
        <f t="shared" si="20"/>
        <v>0</v>
      </c>
    </row>
    <row r="228" spans="1:10" ht="14.25">
      <c r="A228" s="14"/>
      <c r="B228" s="14"/>
      <c r="C228" s="14"/>
      <c r="D228" s="14"/>
      <c r="E228" s="14">
        <f t="shared" si="21"/>
        <v>2020</v>
      </c>
      <c r="F228" s="14">
        <f t="shared" si="22"/>
        <v>12</v>
      </c>
      <c r="G228" s="14">
        <f t="shared" si="23"/>
        <v>227</v>
      </c>
      <c r="H228" s="14" t="str">
        <f t="shared" si="19"/>
        <v>2020年12月</v>
      </c>
      <c r="I228" s="17">
        <f t="shared" si="18"/>
        <v>0</v>
      </c>
      <c r="J228" s="17">
        <f t="shared" si="20"/>
        <v>0</v>
      </c>
    </row>
    <row r="229" spans="1:10" ht="14.25">
      <c r="A229" s="14"/>
      <c r="B229" s="14"/>
      <c r="C229" s="14"/>
      <c r="D229" s="14"/>
      <c r="E229" s="14">
        <f t="shared" si="21"/>
        <v>2021</v>
      </c>
      <c r="F229" s="14">
        <f t="shared" si="22"/>
        <v>1</v>
      </c>
      <c r="G229" s="14">
        <f t="shared" si="23"/>
        <v>228</v>
      </c>
      <c r="H229" s="14" t="str">
        <f t="shared" si="19"/>
        <v>2021年01月</v>
      </c>
      <c r="I229" s="17">
        <f t="shared" si="18"/>
        <v>0</v>
      </c>
      <c r="J229" s="17">
        <f t="shared" si="20"/>
        <v>0</v>
      </c>
    </row>
    <row r="230" spans="1:10" ht="14.25">
      <c r="A230" s="14"/>
      <c r="B230" s="14"/>
      <c r="C230" s="14"/>
      <c r="D230" s="14"/>
      <c r="E230" s="14">
        <f t="shared" si="21"/>
        <v>2021</v>
      </c>
      <c r="F230" s="14">
        <f t="shared" si="22"/>
        <v>2</v>
      </c>
      <c r="G230" s="14">
        <f t="shared" si="23"/>
        <v>229</v>
      </c>
      <c r="H230" s="14" t="str">
        <f t="shared" si="19"/>
        <v>2021年02月</v>
      </c>
      <c r="I230" s="17">
        <f t="shared" si="18"/>
        <v>0</v>
      </c>
      <c r="J230" s="17">
        <f t="shared" si="20"/>
        <v>0</v>
      </c>
    </row>
    <row r="231" spans="1:10" ht="14.25">
      <c r="A231" s="14"/>
      <c r="B231" s="14"/>
      <c r="C231" s="14"/>
      <c r="D231" s="14"/>
      <c r="E231" s="14">
        <f t="shared" si="21"/>
        <v>2021</v>
      </c>
      <c r="F231" s="14">
        <f t="shared" si="22"/>
        <v>3</v>
      </c>
      <c r="G231" s="14">
        <f t="shared" si="23"/>
        <v>230</v>
      </c>
      <c r="H231" s="14" t="str">
        <f t="shared" si="19"/>
        <v>2021年03月</v>
      </c>
      <c r="I231" s="17">
        <f t="shared" si="18"/>
        <v>0</v>
      </c>
      <c r="J231" s="17">
        <f t="shared" si="20"/>
        <v>0</v>
      </c>
    </row>
    <row r="232" spans="1:10" ht="14.25">
      <c r="A232" s="14"/>
      <c r="B232" s="14"/>
      <c r="C232" s="14"/>
      <c r="D232" s="14"/>
      <c r="E232" s="14">
        <f t="shared" si="21"/>
        <v>2021</v>
      </c>
      <c r="F232" s="14">
        <f t="shared" si="22"/>
        <v>4</v>
      </c>
      <c r="G232" s="14">
        <f t="shared" si="23"/>
        <v>231</v>
      </c>
      <c r="H232" s="14" t="str">
        <f t="shared" si="19"/>
        <v>2021年04月</v>
      </c>
      <c r="I232" s="17">
        <f t="shared" si="18"/>
        <v>0</v>
      </c>
      <c r="J232" s="17">
        <f t="shared" si="20"/>
        <v>0</v>
      </c>
    </row>
    <row r="233" spans="1:10" ht="14.25">
      <c r="A233" s="14"/>
      <c r="B233" s="14"/>
      <c r="C233" s="14"/>
      <c r="D233" s="14"/>
      <c r="E233" s="14">
        <f t="shared" si="21"/>
        <v>2021</v>
      </c>
      <c r="F233" s="14">
        <f t="shared" si="22"/>
        <v>5</v>
      </c>
      <c r="G233" s="14">
        <f t="shared" si="23"/>
        <v>232</v>
      </c>
      <c r="H233" s="14" t="str">
        <f t="shared" si="19"/>
        <v>2021年05月</v>
      </c>
      <c r="I233" s="17">
        <f t="shared" si="18"/>
        <v>0</v>
      </c>
      <c r="J233" s="17">
        <f t="shared" si="20"/>
        <v>0</v>
      </c>
    </row>
    <row r="234" spans="1:10" ht="14.25">
      <c r="A234" s="14"/>
      <c r="B234" s="14"/>
      <c r="C234" s="14"/>
      <c r="D234" s="14"/>
      <c r="E234" s="14">
        <f t="shared" si="21"/>
        <v>2021</v>
      </c>
      <c r="F234" s="14">
        <f t="shared" si="22"/>
        <v>6</v>
      </c>
      <c r="G234" s="14">
        <f t="shared" si="23"/>
        <v>233</v>
      </c>
      <c r="H234" s="14" t="str">
        <f t="shared" si="19"/>
        <v>2021年06月</v>
      </c>
      <c r="I234" s="17">
        <f t="shared" si="18"/>
        <v>0</v>
      </c>
      <c r="J234" s="17">
        <f t="shared" si="20"/>
        <v>0</v>
      </c>
    </row>
    <row r="235" spans="1:10" ht="14.25">
      <c r="A235" s="14"/>
      <c r="B235" s="14"/>
      <c r="C235" s="14"/>
      <c r="D235" s="14"/>
      <c r="E235" s="14">
        <f t="shared" si="21"/>
        <v>2021</v>
      </c>
      <c r="F235" s="14">
        <f t="shared" si="22"/>
        <v>7</v>
      </c>
      <c r="G235" s="14">
        <f t="shared" si="23"/>
        <v>234</v>
      </c>
      <c r="H235" s="14" t="str">
        <f t="shared" si="19"/>
        <v>2021年07月</v>
      </c>
      <c r="I235" s="17">
        <f t="shared" si="18"/>
        <v>0</v>
      </c>
      <c r="J235" s="17">
        <f t="shared" si="20"/>
        <v>0</v>
      </c>
    </row>
    <row r="236" spans="1:10" ht="14.25">
      <c r="A236" s="14"/>
      <c r="B236" s="14"/>
      <c r="C236" s="14"/>
      <c r="D236" s="14"/>
      <c r="E236" s="14">
        <f t="shared" si="21"/>
        <v>2021</v>
      </c>
      <c r="F236" s="14">
        <f t="shared" si="22"/>
        <v>8</v>
      </c>
      <c r="G236" s="14">
        <f t="shared" si="23"/>
        <v>235</v>
      </c>
      <c r="H236" s="14" t="str">
        <f t="shared" si="19"/>
        <v>2021年08月</v>
      </c>
      <c r="I236" s="17">
        <f t="shared" si="18"/>
        <v>0</v>
      </c>
      <c r="J236" s="17">
        <f t="shared" si="20"/>
        <v>0</v>
      </c>
    </row>
    <row r="237" spans="1:10" ht="14.25">
      <c r="A237" s="14"/>
      <c r="B237" s="14"/>
      <c r="C237" s="14"/>
      <c r="D237" s="14"/>
      <c r="E237" s="14">
        <f t="shared" si="21"/>
        <v>2021</v>
      </c>
      <c r="F237" s="14">
        <f t="shared" si="22"/>
        <v>9</v>
      </c>
      <c r="G237" s="14">
        <f t="shared" si="23"/>
        <v>236</v>
      </c>
      <c r="H237" s="14" t="str">
        <f t="shared" si="19"/>
        <v>2021年09月</v>
      </c>
      <c r="I237" s="17">
        <f t="shared" si="18"/>
        <v>0</v>
      </c>
      <c r="J237" s="17">
        <f t="shared" si="20"/>
        <v>0</v>
      </c>
    </row>
    <row r="238" spans="1:10" ht="14.25">
      <c r="A238" s="14"/>
      <c r="B238" s="14"/>
      <c r="C238" s="14"/>
      <c r="D238" s="14"/>
      <c r="E238" s="14">
        <f t="shared" si="21"/>
        <v>2021</v>
      </c>
      <c r="F238" s="14">
        <f t="shared" si="22"/>
        <v>10</v>
      </c>
      <c r="G238" s="14">
        <f t="shared" si="23"/>
        <v>237</v>
      </c>
      <c r="H238" s="14" t="str">
        <f t="shared" si="19"/>
        <v>2021年10月</v>
      </c>
      <c r="I238" s="17">
        <f t="shared" si="18"/>
        <v>0</v>
      </c>
      <c r="J238" s="17">
        <f t="shared" si="20"/>
        <v>0</v>
      </c>
    </row>
    <row r="239" spans="1:10" ht="14.25">
      <c r="A239" s="14"/>
      <c r="B239" s="14"/>
      <c r="C239" s="14"/>
      <c r="D239" s="14"/>
      <c r="E239" s="14">
        <f t="shared" si="21"/>
        <v>2021</v>
      </c>
      <c r="F239" s="14">
        <f t="shared" si="22"/>
        <v>11</v>
      </c>
      <c r="G239" s="14">
        <f t="shared" si="23"/>
        <v>238</v>
      </c>
      <c r="H239" s="14" t="str">
        <f t="shared" si="19"/>
        <v>2021年11月</v>
      </c>
      <c r="I239" s="17">
        <f t="shared" si="18"/>
        <v>0</v>
      </c>
      <c r="J239" s="17">
        <f t="shared" si="20"/>
        <v>0</v>
      </c>
    </row>
    <row r="240" spans="1:10" ht="14.25">
      <c r="A240" s="14"/>
      <c r="B240" s="14"/>
      <c r="C240" s="14"/>
      <c r="D240" s="14"/>
      <c r="E240" s="14">
        <f t="shared" si="21"/>
        <v>2021</v>
      </c>
      <c r="F240" s="14">
        <f t="shared" si="22"/>
        <v>12</v>
      </c>
      <c r="G240" s="14">
        <f t="shared" si="23"/>
        <v>239</v>
      </c>
      <c r="H240" s="14" t="str">
        <f t="shared" si="19"/>
        <v>2021年12月</v>
      </c>
      <c r="I240" s="17">
        <f t="shared" si="18"/>
        <v>0</v>
      </c>
      <c r="J240" s="17">
        <f t="shared" si="20"/>
        <v>0</v>
      </c>
    </row>
    <row r="241" spans="1:10" ht="14.25">
      <c r="A241" s="14"/>
      <c r="B241" s="14"/>
      <c r="C241" s="14"/>
      <c r="D241" s="14"/>
      <c r="E241" s="14">
        <f t="shared" si="21"/>
        <v>2022</v>
      </c>
      <c r="F241" s="14">
        <f t="shared" si="22"/>
        <v>1</v>
      </c>
      <c r="G241" s="14">
        <f t="shared" si="23"/>
        <v>240</v>
      </c>
      <c r="H241" s="14" t="str">
        <f t="shared" si="19"/>
        <v>2022年01月</v>
      </c>
      <c r="I241" s="17">
        <f t="shared" si="18"/>
        <v>0</v>
      </c>
      <c r="J241" s="17">
        <f t="shared" si="20"/>
        <v>0</v>
      </c>
    </row>
    <row r="242" spans="1:10" ht="14.25">
      <c r="A242" s="14"/>
      <c r="B242" s="14"/>
      <c r="C242" s="14"/>
      <c r="D242" s="14"/>
      <c r="E242" s="14">
        <f t="shared" si="21"/>
        <v>2022</v>
      </c>
      <c r="F242" s="14">
        <f t="shared" si="22"/>
        <v>2</v>
      </c>
      <c r="G242" s="14">
        <f t="shared" si="23"/>
        <v>241</v>
      </c>
      <c r="H242" s="14" t="str">
        <f t="shared" si="19"/>
        <v>2022年02月</v>
      </c>
      <c r="I242" s="17">
        <f t="shared" si="18"/>
        <v>0</v>
      </c>
      <c r="J242" s="17">
        <f t="shared" si="20"/>
        <v>0</v>
      </c>
    </row>
    <row r="243" spans="1:10" ht="14.25">
      <c r="A243" s="14"/>
      <c r="B243" s="14"/>
      <c r="C243" s="14"/>
      <c r="D243" s="14"/>
      <c r="E243" s="14">
        <f t="shared" si="21"/>
        <v>2022</v>
      </c>
      <c r="F243" s="14">
        <f t="shared" si="22"/>
        <v>3</v>
      </c>
      <c r="G243" s="14">
        <f t="shared" si="23"/>
        <v>242</v>
      </c>
      <c r="H243" s="14" t="str">
        <f t="shared" si="19"/>
        <v>2022年03月</v>
      </c>
      <c r="I243" s="17">
        <f t="shared" si="18"/>
        <v>0</v>
      </c>
      <c r="J243" s="17">
        <f t="shared" si="20"/>
        <v>0</v>
      </c>
    </row>
    <row r="244" spans="1:10" ht="14.25">
      <c r="A244" s="14"/>
      <c r="B244" s="14"/>
      <c r="C244" s="14"/>
      <c r="D244" s="14"/>
      <c r="E244" s="14">
        <f t="shared" si="21"/>
        <v>2022</v>
      </c>
      <c r="F244" s="14">
        <f t="shared" si="22"/>
        <v>4</v>
      </c>
      <c r="G244" s="14">
        <f t="shared" si="23"/>
        <v>243</v>
      </c>
      <c r="H244" s="14" t="str">
        <f t="shared" si="19"/>
        <v>2022年04月</v>
      </c>
      <c r="I244" s="17">
        <f t="shared" si="18"/>
        <v>0</v>
      </c>
      <c r="J244" s="17">
        <f t="shared" si="20"/>
        <v>0</v>
      </c>
    </row>
    <row r="245" spans="1:10" ht="14.25">
      <c r="A245" s="14"/>
      <c r="B245" s="14"/>
      <c r="C245" s="14"/>
      <c r="D245" s="14"/>
      <c r="E245" s="14">
        <f t="shared" si="21"/>
        <v>2022</v>
      </c>
      <c r="F245" s="14">
        <f t="shared" si="22"/>
        <v>5</v>
      </c>
      <c r="G245" s="14">
        <f t="shared" si="23"/>
        <v>244</v>
      </c>
      <c r="H245" s="14" t="str">
        <f t="shared" si="19"/>
        <v>2022年05月</v>
      </c>
      <c r="I245" s="17">
        <f t="shared" si="18"/>
        <v>0</v>
      </c>
      <c r="J245" s="17">
        <f t="shared" si="20"/>
        <v>0</v>
      </c>
    </row>
    <row r="246" spans="1:10" ht="14.25">
      <c r="A246" s="14"/>
      <c r="B246" s="14"/>
      <c r="C246" s="14"/>
      <c r="D246" s="14"/>
      <c r="E246" s="14">
        <f t="shared" si="21"/>
        <v>2022</v>
      </c>
      <c r="F246" s="14">
        <f t="shared" si="22"/>
        <v>6</v>
      </c>
      <c r="G246" s="14">
        <f t="shared" si="23"/>
        <v>245</v>
      </c>
      <c r="H246" s="14" t="str">
        <f t="shared" si="19"/>
        <v>2022年06月</v>
      </c>
      <c r="I246" s="17">
        <f t="shared" si="18"/>
        <v>0</v>
      </c>
      <c r="J246" s="17">
        <f t="shared" si="20"/>
        <v>0</v>
      </c>
    </row>
    <row r="247" spans="1:10" ht="14.25">
      <c r="A247" s="14"/>
      <c r="B247" s="14"/>
      <c r="C247" s="14"/>
      <c r="D247" s="14"/>
      <c r="E247" s="14">
        <f t="shared" si="21"/>
        <v>2022</v>
      </c>
      <c r="F247" s="14">
        <f t="shared" si="22"/>
        <v>7</v>
      </c>
      <c r="G247" s="14">
        <f t="shared" si="23"/>
        <v>246</v>
      </c>
      <c r="H247" s="14" t="str">
        <f t="shared" si="19"/>
        <v>2022年07月</v>
      </c>
      <c r="I247" s="17">
        <f t="shared" si="18"/>
        <v>0</v>
      </c>
      <c r="J247" s="17">
        <f t="shared" si="20"/>
        <v>0</v>
      </c>
    </row>
    <row r="248" spans="1:10" ht="14.25">
      <c r="A248" s="14"/>
      <c r="B248" s="14"/>
      <c r="C248" s="14"/>
      <c r="D248" s="14"/>
      <c r="E248" s="14">
        <f t="shared" si="21"/>
        <v>2022</v>
      </c>
      <c r="F248" s="14">
        <f t="shared" si="22"/>
        <v>8</v>
      </c>
      <c r="G248" s="14">
        <f t="shared" si="23"/>
        <v>247</v>
      </c>
      <c r="H248" s="14" t="str">
        <f t="shared" si="19"/>
        <v>2022年08月</v>
      </c>
      <c r="I248" s="17">
        <f t="shared" si="18"/>
        <v>0</v>
      </c>
      <c r="J248" s="17">
        <f t="shared" si="20"/>
        <v>0</v>
      </c>
    </row>
    <row r="249" spans="1:10" ht="14.25">
      <c r="A249" s="14"/>
      <c r="B249" s="14"/>
      <c r="C249" s="14"/>
      <c r="D249" s="14"/>
      <c r="E249" s="14">
        <f t="shared" si="21"/>
        <v>2022</v>
      </c>
      <c r="F249" s="14">
        <f t="shared" si="22"/>
        <v>9</v>
      </c>
      <c r="G249" s="14">
        <f t="shared" si="23"/>
        <v>248</v>
      </c>
      <c r="H249" s="14" t="str">
        <f t="shared" si="19"/>
        <v>2022年09月</v>
      </c>
      <c r="I249" s="17">
        <f t="shared" si="18"/>
        <v>0</v>
      </c>
      <c r="J249" s="17">
        <f t="shared" si="20"/>
        <v>0</v>
      </c>
    </row>
    <row r="250" spans="1:10" ht="14.25">
      <c r="A250" s="14"/>
      <c r="B250" s="14"/>
      <c r="C250" s="14"/>
      <c r="D250" s="14"/>
      <c r="E250" s="14">
        <f t="shared" si="21"/>
        <v>2022</v>
      </c>
      <c r="F250" s="14">
        <f t="shared" si="22"/>
        <v>10</v>
      </c>
      <c r="G250" s="14">
        <f t="shared" si="23"/>
        <v>249</v>
      </c>
      <c r="H250" s="14" t="str">
        <f t="shared" si="19"/>
        <v>2022年10月</v>
      </c>
      <c r="I250" s="17">
        <f t="shared" si="18"/>
        <v>0</v>
      </c>
      <c r="J250" s="17">
        <f t="shared" si="20"/>
        <v>0</v>
      </c>
    </row>
    <row r="251" spans="1:10" ht="14.25">
      <c r="A251" s="14"/>
      <c r="B251" s="14"/>
      <c r="C251" s="14"/>
      <c r="D251" s="14"/>
      <c r="E251" s="14">
        <f t="shared" si="21"/>
        <v>2022</v>
      </c>
      <c r="F251" s="14">
        <f t="shared" si="22"/>
        <v>11</v>
      </c>
      <c r="G251" s="14">
        <f t="shared" si="23"/>
        <v>250</v>
      </c>
      <c r="H251" s="14" t="str">
        <f t="shared" si="19"/>
        <v>2022年11月</v>
      </c>
      <c r="I251" s="17">
        <f t="shared" si="18"/>
        <v>0</v>
      </c>
      <c r="J251" s="17">
        <f t="shared" si="20"/>
        <v>0</v>
      </c>
    </row>
    <row r="252" spans="1:10" ht="14.25">
      <c r="A252" s="14"/>
      <c r="B252" s="14"/>
      <c r="C252" s="14"/>
      <c r="D252" s="14"/>
      <c r="E252" s="14">
        <f t="shared" si="21"/>
        <v>2022</v>
      </c>
      <c r="F252" s="14">
        <f t="shared" si="22"/>
        <v>12</v>
      </c>
      <c r="G252" s="14">
        <f t="shared" si="23"/>
        <v>251</v>
      </c>
      <c r="H252" s="14" t="str">
        <f t="shared" si="19"/>
        <v>2022年12月</v>
      </c>
      <c r="I252" s="17">
        <f t="shared" si="18"/>
        <v>0</v>
      </c>
      <c r="J252" s="17">
        <f t="shared" si="20"/>
        <v>0</v>
      </c>
    </row>
    <row r="253" spans="1:10" ht="14.25">
      <c r="A253" s="14"/>
      <c r="B253" s="14"/>
      <c r="C253" s="14"/>
      <c r="D253" s="14"/>
      <c r="E253" s="14">
        <f t="shared" si="21"/>
        <v>2023</v>
      </c>
      <c r="F253" s="14">
        <f t="shared" si="22"/>
        <v>1</v>
      </c>
      <c r="G253" s="14">
        <f t="shared" si="23"/>
        <v>252</v>
      </c>
      <c r="H253" s="14" t="str">
        <f t="shared" si="19"/>
        <v>2023年01月</v>
      </c>
      <c r="I253" s="17">
        <f t="shared" si="18"/>
        <v>0</v>
      </c>
      <c r="J253" s="17">
        <f t="shared" si="20"/>
        <v>0</v>
      </c>
    </row>
    <row r="254" spans="1:10" ht="14.25">
      <c r="A254" s="14"/>
      <c r="B254" s="14"/>
      <c r="C254" s="14"/>
      <c r="D254" s="14"/>
      <c r="E254" s="14">
        <f t="shared" si="21"/>
        <v>2023</v>
      </c>
      <c r="F254" s="14">
        <f t="shared" si="22"/>
        <v>2</v>
      </c>
      <c r="G254" s="14">
        <f t="shared" si="23"/>
        <v>253</v>
      </c>
      <c r="H254" s="14" t="str">
        <f t="shared" si="19"/>
        <v>2023年02月</v>
      </c>
      <c r="I254" s="17">
        <f t="shared" si="18"/>
        <v>0</v>
      </c>
      <c r="J254" s="17">
        <f t="shared" si="20"/>
        <v>0</v>
      </c>
    </row>
    <row r="255" spans="1:10" ht="14.25">
      <c r="A255" s="14"/>
      <c r="B255" s="14"/>
      <c r="C255" s="14"/>
      <c r="D255" s="14"/>
      <c r="E255" s="14">
        <f t="shared" si="21"/>
        <v>2023</v>
      </c>
      <c r="F255" s="14">
        <f t="shared" si="22"/>
        <v>3</v>
      </c>
      <c r="G255" s="14">
        <f t="shared" si="23"/>
        <v>254</v>
      </c>
      <c r="H255" s="14" t="str">
        <f t="shared" si="19"/>
        <v>2023年03月</v>
      </c>
      <c r="I255" s="17">
        <f t="shared" si="18"/>
        <v>0</v>
      </c>
      <c r="J255" s="17">
        <f t="shared" si="20"/>
        <v>0</v>
      </c>
    </row>
    <row r="256" spans="1:10" ht="14.25">
      <c r="A256" s="14"/>
      <c r="B256" s="14"/>
      <c r="C256" s="14"/>
      <c r="D256" s="14"/>
      <c r="E256" s="14">
        <f t="shared" si="21"/>
        <v>2023</v>
      </c>
      <c r="F256" s="14">
        <f t="shared" si="22"/>
        <v>4</v>
      </c>
      <c r="G256" s="14">
        <f t="shared" si="23"/>
        <v>255</v>
      </c>
      <c r="H256" s="14" t="str">
        <f t="shared" si="19"/>
        <v>2023年04月</v>
      </c>
      <c r="I256" s="17">
        <f t="shared" si="18"/>
        <v>0</v>
      </c>
      <c r="J256" s="17">
        <f t="shared" si="20"/>
        <v>0</v>
      </c>
    </row>
    <row r="257" spans="1:10" ht="14.25">
      <c r="A257" s="14"/>
      <c r="B257" s="14"/>
      <c r="C257" s="14"/>
      <c r="D257" s="14"/>
      <c r="E257" s="14">
        <f t="shared" si="21"/>
        <v>2023</v>
      </c>
      <c r="F257" s="14">
        <f t="shared" si="22"/>
        <v>5</v>
      </c>
      <c r="G257" s="14">
        <f t="shared" si="23"/>
        <v>256</v>
      </c>
      <c r="H257" s="14" t="str">
        <f t="shared" si="19"/>
        <v>2023年05月</v>
      </c>
      <c r="I257" s="17">
        <f t="shared" si="18"/>
        <v>0</v>
      </c>
      <c r="J257" s="17">
        <f t="shared" si="20"/>
        <v>0</v>
      </c>
    </row>
    <row r="258" spans="1:10" ht="14.25">
      <c r="A258" s="14"/>
      <c r="B258" s="14"/>
      <c r="C258" s="14"/>
      <c r="D258" s="14"/>
      <c r="E258" s="14">
        <f t="shared" si="21"/>
        <v>2023</v>
      </c>
      <c r="F258" s="14">
        <f t="shared" si="22"/>
        <v>6</v>
      </c>
      <c r="G258" s="14">
        <f t="shared" si="23"/>
        <v>257</v>
      </c>
      <c r="H258" s="14" t="str">
        <f t="shared" si="19"/>
        <v>2023年06月</v>
      </c>
      <c r="I258" s="17">
        <f aca="true" t="shared" si="24" ref="I258:I321">IF(ISERROR(-PPMT($C$1,G258,$C$3,$B$4,0,0)),,-PPMT($C$1,G258,$C$3,$B$4,0,0))</f>
        <v>0</v>
      </c>
      <c r="J258" s="17">
        <f t="shared" si="20"/>
        <v>0</v>
      </c>
    </row>
    <row r="259" spans="1:10" ht="14.25">
      <c r="A259" s="14"/>
      <c r="B259" s="14"/>
      <c r="C259" s="14"/>
      <c r="D259" s="14"/>
      <c r="E259" s="14">
        <f t="shared" si="21"/>
        <v>2023</v>
      </c>
      <c r="F259" s="14">
        <f t="shared" si="22"/>
        <v>7</v>
      </c>
      <c r="G259" s="14">
        <f t="shared" si="23"/>
        <v>258</v>
      </c>
      <c r="H259" s="14" t="str">
        <f aca="true" t="shared" si="25" ref="H259:H322">TEXT(E259,"00年")&amp;TEXT(F259,"00月")</f>
        <v>2023年07月</v>
      </c>
      <c r="I259" s="17">
        <f t="shared" si="24"/>
        <v>0</v>
      </c>
      <c r="J259" s="17">
        <f aca="true" t="shared" si="26" ref="J259:J322">IF(I259=0,,$B$8-I259)</f>
        <v>0</v>
      </c>
    </row>
    <row r="260" spans="1:10" ht="14.25">
      <c r="A260" s="14"/>
      <c r="B260" s="14"/>
      <c r="C260" s="14"/>
      <c r="D260" s="14"/>
      <c r="E260" s="14">
        <f aca="true" t="shared" si="27" ref="E260:E323">IF(F259=12,E259+1,E259)</f>
        <v>2023</v>
      </c>
      <c r="F260" s="14">
        <f aca="true" t="shared" si="28" ref="F260:F323">IF(F259=12,1,F259+1)</f>
        <v>8</v>
      </c>
      <c r="G260" s="14">
        <f aca="true" t="shared" si="29" ref="G260:G323">G259+1</f>
        <v>259</v>
      </c>
      <c r="H260" s="14" t="str">
        <f t="shared" si="25"/>
        <v>2023年08月</v>
      </c>
      <c r="I260" s="17">
        <f t="shared" si="24"/>
        <v>0</v>
      </c>
      <c r="J260" s="17">
        <f t="shared" si="26"/>
        <v>0</v>
      </c>
    </row>
    <row r="261" spans="1:10" ht="14.25">
      <c r="A261" s="14"/>
      <c r="B261" s="14"/>
      <c r="C261" s="14"/>
      <c r="D261" s="14"/>
      <c r="E261" s="14">
        <f t="shared" si="27"/>
        <v>2023</v>
      </c>
      <c r="F261" s="14">
        <f t="shared" si="28"/>
        <v>9</v>
      </c>
      <c r="G261" s="14">
        <f t="shared" si="29"/>
        <v>260</v>
      </c>
      <c r="H261" s="14" t="str">
        <f t="shared" si="25"/>
        <v>2023年09月</v>
      </c>
      <c r="I261" s="17">
        <f t="shared" si="24"/>
        <v>0</v>
      </c>
      <c r="J261" s="17">
        <f t="shared" si="26"/>
        <v>0</v>
      </c>
    </row>
    <row r="262" spans="1:10" ht="14.25">
      <c r="A262" s="14"/>
      <c r="B262" s="14"/>
      <c r="C262" s="14"/>
      <c r="D262" s="14"/>
      <c r="E262" s="14">
        <f t="shared" si="27"/>
        <v>2023</v>
      </c>
      <c r="F262" s="14">
        <f t="shared" si="28"/>
        <v>10</v>
      </c>
      <c r="G262" s="14">
        <f t="shared" si="29"/>
        <v>261</v>
      </c>
      <c r="H262" s="14" t="str">
        <f t="shared" si="25"/>
        <v>2023年10月</v>
      </c>
      <c r="I262" s="17">
        <f t="shared" si="24"/>
        <v>0</v>
      </c>
      <c r="J262" s="17">
        <f t="shared" si="26"/>
        <v>0</v>
      </c>
    </row>
    <row r="263" spans="1:10" ht="14.25">
      <c r="A263" s="14"/>
      <c r="B263" s="14"/>
      <c r="C263" s="14"/>
      <c r="D263" s="14"/>
      <c r="E263" s="14">
        <f t="shared" si="27"/>
        <v>2023</v>
      </c>
      <c r="F263" s="14">
        <f t="shared" si="28"/>
        <v>11</v>
      </c>
      <c r="G263" s="14">
        <f t="shared" si="29"/>
        <v>262</v>
      </c>
      <c r="H263" s="14" t="str">
        <f t="shared" si="25"/>
        <v>2023年11月</v>
      </c>
      <c r="I263" s="17">
        <f t="shared" si="24"/>
        <v>0</v>
      </c>
      <c r="J263" s="17">
        <f t="shared" si="26"/>
        <v>0</v>
      </c>
    </row>
    <row r="264" spans="1:10" ht="14.25">
      <c r="A264" s="14"/>
      <c r="B264" s="14"/>
      <c r="C264" s="14"/>
      <c r="D264" s="14"/>
      <c r="E264" s="14">
        <f t="shared" si="27"/>
        <v>2023</v>
      </c>
      <c r="F264" s="14">
        <f t="shared" si="28"/>
        <v>12</v>
      </c>
      <c r="G264" s="14">
        <f t="shared" si="29"/>
        <v>263</v>
      </c>
      <c r="H264" s="14" t="str">
        <f t="shared" si="25"/>
        <v>2023年12月</v>
      </c>
      <c r="I264" s="17">
        <f t="shared" si="24"/>
        <v>0</v>
      </c>
      <c r="J264" s="17">
        <f t="shared" si="26"/>
        <v>0</v>
      </c>
    </row>
    <row r="265" spans="1:10" ht="14.25">
      <c r="A265" s="14"/>
      <c r="B265" s="14"/>
      <c r="C265" s="14"/>
      <c r="D265" s="14"/>
      <c r="E265" s="14">
        <f t="shared" si="27"/>
        <v>2024</v>
      </c>
      <c r="F265" s="14">
        <f t="shared" si="28"/>
        <v>1</v>
      </c>
      <c r="G265" s="14">
        <f t="shared" si="29"/>
        <v>264</v>
      </c>
      <c r="H265" s="14" t="str">
        <f t="shared" si="25"/>
        <v>2024年01月</v>
      </c>
      <c r="I265" s="17">
        <f t="shared" si="24"/>
        <v>0</v>
      </c>
      <c r="J265" s="17">
        <f t="shared" si="26"/>
        <v>0</v>
      </c>
    </row>
    <row r="266" spans="1:10" ht="14.25">
      <c r="A266" s="14"/>
      <c r="B266" s="14"/>
      <c r="C266" s="14"/>
      <c r="D266" s="14"/>
      <c r="E266" s="14">
        <f t="shared" si="27"/>
        <v>2024</v>
      </c>
      <c r="F266" s="14">
        <f t="shared" si="28"/>
        <v>2</v>
      </c>
      <c r="G266" s="14">
        <f t="shared" si="29"/>
        <v>265</v>
      </c>
      <c r="H266" s="14" t="str">
        <f t="shared" si="25"/>
        <v>2024年02月</v>
      </c>
      <c r="I266" s="17">
        <f t="shared" si="24"/>
        <v>0</v>
      </c>
      <c r="J266" s="17">
        <f t="shared" si="26"/>
        <v>0</v>
      </c>
    </row>
    <row r="267" spans="1:10" ht="14.25">
      <c r="A267" s="14"/>
      <c r="B267" s="14"/>
      <c r="C267" s="14"/>
      <c r="D267" s="14"/>
      <c r="E267" s="14">
        <f t="shared" si="27"/>
        <v>2024</v>
      </c>
      <c r="F267" s="14">
        <f t="shared" si="28"/>
        <v>3</v>
      </c>
      <c r="G267" s="14">
        <f t="shared" si="29"/>
        <v>266</v>
      </c>
      <c r="H267" s="14" t="str">
        <f t="shared" si="25"/>
        <v>2024年03月</v>
      </c>
      <c r="I267" s="17">
        <f t="shared" si="24"/>
        <v>0</v>
      </c>
      <c r="J267" s="17">
        <f t="shared" si="26"/>
        <v>0</v>
      </c>
    </row>
    <row r="268" spans="1:10" ht="14.25">
      <c r="A268" s="14"/>
      <c r="B268" s="14"/>
      <c r="C268" s="14"/>
      <c r="D268" s="14"/>
      <c r="E268" s="14">
        <f t="shared" si="27"/>
        <v>2024</v>
      </c>
      <c r="F268" s="14">
        <f t="shared" si="28"/>
        <v>4</v>
      </c>
      <c r="G268" s="14">
        <f t="shared" si="29"/>
        <v>267</v>
      </c>
      <c r="H268" s="14" t="str">
        <f t="shared" si="25"/>
        <v>2024年04月</v>
      </c>
      <c r="I268" s="17">
        <f t="shared" si="24"/>
        <v>0</v>
      </c>
      <c r="J268" s="17">
        <f t="shared" si="26"/>
        <v>0</v>
      </c>
    </row>
    <row r="269" spans="1:10" ht="14.25">
      <c r="A269" s="14"/>
      <c r="B269" s="14"/>
      <c r="C269" s="14"/>
      <c r="D269" s="14"/>
      <c r="E269" s="14">
        <f t="shared" si="27"/>
        <v>2024</v>
      </c>
      <c r="F269" s="14">
        <f t="shared" si="28"/>
        <v>5</v>
      </c>
      <c r="G269" s="14">
        <f t="shared" si="29"/>
        <v>268</v>
      </c>
      <c r="H269" s="14" t="str">
        <f t="shared" si="25"/>
        <v>2024年05月</v>
      </c>
      <c r="I269" s="17">
        <f t="shared" si="24"/>
        <v>0</v>
      </c>
      <c r="J269" s="17">
        <f t="shared" si="26"/>
        <v>0</v>
      </c>
    </row>
    <row r="270" spans="1:10" ht="14.25">
      <c r="A270" s="14"/>
      <c r="B270" s="14"/>
      <c r="C270" s="14"/>
      <c r="D270" s="14"/>
      <c r="E270" s="14">
        <f t="shared" si="27"/>
        <v>2024</v>
      </c>
      <c r="F270" s="14">
        <f t="shared" si="28"/>
        <v>6</v>
      </c>
      <c r="G270" s="14">
        <f t="shared" si="29"/>
        <v>269</v>
      </c>
      <c r="H270" s="14" t="str">
        <f t="shared" si="25"/>
        <v>2024年06月</v>
      </c>
      <c r="I270" s="17">
        <f t="shared" si="24"/>
        <v>0</v>
      </c>
      <c r="J270" s="17">
        <f t="shared" si="26"/>
        <v>0</v>
      </c>
    </row>
    <row r="271" spans="1:10" ht="14.25">
      <c r="A271" s="14"/>
      <c r="B271" s="14"/>
      <c r="C271" s="14"/>
      <c r="D271" s="14"/>
      <c r="E271" s="14">
        <f t="shared" si="27"/>
        <v>2024</v>
      </c>
      <c r="F271" s="14">
        <f t="shared" si="28"/>
        <v>7</v>
      </c>
      <c r="G271" s="14">
        <f t="shared" si="29"/>
        <v>270</v>
      </c>
      <c r="H271" s="14" t="str">
        <f t="shared" si="25"/>
        <v>2024年07月</v>
      </c>
      <c r="I271" s="17">
        <f t="shared" si="24"/>
        <v>0</v>
      </c>
      <c r="J271" s="17">
        <f t="shared" si="26"/>
        <v>0</v>
      </c>
    </row>
    <row r="272" spans="1:10" ht="14.25">
      <c r="A272" s="14"/>
      <c r="B272" s="14"/>
      <c r="C272" s="14"/>
      <c r="D272" s="14"/>
      <c r="E272" s="14">
        <f t="shared" si="27"/>
        <v>2024</v>
      </c>
      <c r="F272" s="14">
        <f t="shared" si="28"/>
        <v>8</v>
      </c>
      <c r="G272" s="14">
        <f t="shared" si="29"/>
        <v>271</v>
      </c>
      <c r="H272" s="14" t="str">
        <f t="shared" si="25"/>
        <v>2024年08月</v>
      </c>
      <c r="I272" s="17">
        <f t="shared" si="24"/>
        <v>0</v>
      </c>
      <c r="J272" s="17">
        <f t="shared" si="26"/>
        <v>0</v>
      </c>
    </row>
    <row r="273" spans="1:10" ht="14.25">
      <c r="A273" s="14"/>
      <c r="B273" s="14"/>
      <c r="C273" s="14"/>
      <c r="D273" s="14"/>
      <c r="E273" s="14">
        <f t="shared" si="27"/>
        <v>2024</v>
      </c>
      <c r="F273" s="14">
        <f t="shared" si="28"/>
        <v>9</v>
      </c>
      <c r="G273" s="14">
        <f t="shared" si="29"/>
        <v>272</v>
      </c>
      <c r="H273" s="14" t="str">
        <f t="shared" si="25"/>
        <v>2024年09月</v>
      </c>
      <c r="I273" s="17">
        <f t="shared" si="24"/>
        <v>0</v>
      </c>
      <c r="J273" s="17">
        <f t="shared" si="26"/>
        <v>0</v>
      </c>
    </row>
    <row r="274" spans="1:10" ht="14.25">
      <c r="A274" s="14"/>
      <c r="B274" s="14"/>
      <c r="C274" s="14"/>
      <c r="D274" s="14"/>
      <c r="E274" s="14">
        <f t="shared" si="27"/>
        <v>2024</v>
      </c>
      <c r="F274" s="14">
        <f t="shared" si="28"/>
        <v>10</v>
      </c>
      <c r="G274" s="14">
        <f t="shared" si="29"/>
        <v>273</v>
      </c>
      <c r="H274" s="14" t="str">
        <f t="shared" si="25"/>
        <v>2024年10月</v>
      </c>
      <c r="I274" s="17">
        <f t="shared" si="24"/>
        <v>0</v>
      </c>
      <c r="J274" s="17">
        <f t="shared" si="26"/>
        <v>0</v>
      </c>
    </row>
    <row r="275" spans="1:10" ht="14.25">
      <c r="A275" s="14"/>
      <c r="B275" s="14"/>
      <c r="C275" s="14"/>
      <c r="D275" s="14"/>
      <c r="E275" s="14">
        <f t="shared" si="27"/>
        <v>2024</v>
      </c>
      <c r="F275" s="14">
        <f t="shared" si="28"/>
        <v>11</v>
      </c>
      <c r="G275" s="14">
        <f t="shared" si="29"/>
        <v>274</v>
      </c>
      <c r="H275" s="14" t="str">
        <f t="shared" si="25"/>
        <v>2024年11月</v>
      </c>
      <c r="I275" s="17">
        <f t="shared" si="24"/>
        <v>0</v>
      </c>
      <c r="J275" s="17">
        <f t="shared" si="26"/>
        <v>0</v>
      </c>
    </row>
    <row r="276" spans="1:10" ht="14.25">
      <c r="A276" s="14"/>
      <c r="B276" s="14"/>
      <c r="C276" s="14"/>
      <c r="D276" s="14"/>
      <c r="E276" s="14">
        <f t="shared" si="27"/>
        <v>2024</v>
      </c>
      <c r="F276" s="14">
        <f t="shared" si="28"/>
        <v>12</v>
      </c>
      <c r="G276" s="14">
        <f t="shared" si="29"/>
        <v>275</v>
      </c>
      <c r="H276" s="14" t="str">
        <f t="shared" si="25"/>
        <v>2024年12月</v>
      </c>
      <c r="I276" s="17">
        <f t="shared" si="24"/>
        <v>0</v>
      </c>
      <c r="J276" s="17">
        <f t="shared" si="26"/>
        <v>0</v>
      </c>
    </row>
    <row r="277" spans="1:10" ht="14.25">
      <c r="A277" s="14"/>
      <c r="B277" s="14"/>
      <c r="C277" s="14"/>
      <c r="D277" s="14"/>
      <c r="E277" s="14">
        <f t="shared" si="27"/>
        <v>2025</v>
      </c>
      <c r="F277" s="14">
        <f t="shared" si="28"/>
        <v>1</v>
      </c>
      <c r="G277" s="14">
        <f t="shared" si="29"/>
        <v>276</v>
      </c>
      <c r="H277" s="14" t="str">
        <f t="shared" si="25"/>
        <v>2025年01月</v>
      </c>
      <c r="I277" s="17">
        <f t="shared" si="24"/>
        <v>0</v>
      </c>
      <c r="J277" s="17">
        <f t="shared" si="26"/>
        <v>0</v>
      </c>
    </row>
    <row r="278" spans="1:10" ht="14.25">
      <c r="A278" s="14"/>
      <c r="B278" s="14"/>
      <c r="C278" s="14"/>
      <c r="D278" s="14"/>
      <c r="E278" s="14">
        <f t="shared" si="27"/>
        <v>2025</v>
      </c>
      <c r="F278" s="14">
        <f t="shared" si="28"/>
        <v>2</v>
      </c>
      <c r="G278" s="14">
        <f t="shared" si="29"/>
        <v>277</v>
      </c>
      <c r="H278" s="14" t="str">
        <f t="shared" si="25"/>
        <v>2025年02月</v>
      </c>
      <c r="I278" s="17">
        <f t="shared" si="24"/>
        <v>0</v>
      </c>
      <c r="J278" s="17">
        <f t="shared" si="26"/>
        <v>0</v>
      </c>
    </row>
    <row r="279" spans="1:10" ht="14.25">
      <c r="A279" s="14"/>
      <c r="B279" s="14"/>
      <c r="C279" s="14"/>
      <c r="D279" s="14"/>
      <c r="E279" s="14">
        <f t="shared" si="27"/>
        <v>2025</v>
      </c>
      <c r="F279" s="14">
        <f t="shared" si="28"/>
        <v>3</v>
      </c>
      <c r="G279" s="14">
        <f t="shared" si="29"/>
        <v>278</v>
      </c>
      <c r="H279" s="14" t="str">
        <f t="shared" si="25"/>
        <v>2025年03月</v>
      </c>
      <c r="I279" s="17">
        <f t="shared" si="24"/>
        <v>0</v>
      </c>
      <c r="J279" s="17">
        <f t="shared" si="26"/>
        <v>0</v>
      </c>
    </row>
    <row r="280" spans="1:10" ht="14.25">
      <c r="A280" s="14"/>
      <c r="B280" s="14"/>
      <c r="C280" s="14"/>
      <c r="D280" s="14"/>
      <c r="E280" s="14">
        <f t="shared" si="27"/>
        <v>2025</v>
      </c>
      <c r="F280" s="14">
        <f t="shared" si="28"/>
        <v>4</v>
      </c>
      <c r="G280" s="14">
        <f t="shared" si="29"/>
        <v>279</v>
      </c>
      <c r="H280" s="14" t="str">
        <f t="shared" si="25"/>
        <v>2025年04月</v>
      </c>
      <c r="I280" s="17">
        <f t="shared" si="24"/>
        <v>0</v>
      </c>
      <c r="J280" s="17">
        <f t="shared" si="26"/>
        <v>0</v>
      </c>
    </row>
    <row r="281" spans="1:10" ht="14.25">
      <c r="A281" s="14"/>
      <c r="B281" s="14"/>
      <c r="C281" s="14"/>
      <c r="D281" s="14"/>
      <c r="E281" s="14">
        <f t="shared" si="27"/>
        <v>2025</v>
      </c>
      <c r="F281" s="14">
        <f t="shared" si="28"/>
        <v>5</v>
      </c>
      <c r="G281" s="14">
        <f t="shared" si="29"/>
        <v>280</v>
      </c>
      <c r="H281" s="14" t="str">
        <f t="shared" si="25"/>
        <v>2025年05月</v>
      </c>
      <c r="I281" s="17">
        <f t="shared" si="24"/>
        <v>0</v>
      </c>
      <c r="J281" s="17">
        <f t="shared" si="26"/>
        <v>0</v>
      </c>
    </row>
    <row r="282" spans="1:10" ht="14.25">
      <c r="A282" s="14"/>
      <c r="B282" s="14"/>
      <c r="C282" s="14"/>
      <c r="D282" s="14"/>
      <c r="E282" s="14">
        <f t="shared" si="27"/>
        <v>2025</v>
      </c>
      <c r="F282" s="14">
        <f t="shared" si="28"/>
        <v>6</v>
      </c>
      <c r="G282" s="14">
        <f t="shared" si="29"/>
        <v>281</v>
      </c>
      <c r="H282" s="14" t="str">
        <f t="shared" si="25"/>
        <v>2025年06月</v>
      </c>
      <c r="I282" s="17">
        <f t="shared" si="24"/>
        <v>0</v>
      </c>
      <c r="J282" s="17">
        <f t="shared" si="26"/>
        <v>0</v>
      </c>
    </row>
    <row r="283" spans="1:10" ht="14.25">
      <c r="A283" s="14"/>
      <c r="B283" s="14"/>
      <c r="C283" s="14"/>
      <c r="D283" s="14"/>
      <c r="E283" s="14">
        <f t="shared" si="27"/>
        <v>2025</v>
      </c>
      <c r="F283" s="14">
        <f t="shared" si="28"/>
        <v>7</v>
      </c>
      <c r="G283" s="14">
        <f t="shared" si="29"/>
        <v>282</v>
      </c>
      <c r="H283" s="14" t="str">
        <f t="shared" si="25"/>
        <v>2025年07月</v>
      </c>
      <c r="I283" s="17">
        <f t="shared" si="24"/>
        <v>0</v>
      </c>
      <c r="J283" s="17">
        <f t="shared" si="26"/>
        <v>0</v>
      </c>
    </row>
    <row r="284" spans="1:10" ht="14.25">
      <c r="A284" s="14"/>
      <c r="B284" s="14"/>
      <c r="C284" s="14"/>
      <c r="D284" s="14"/>
      <c r="E284" s="14">
        <f t="shared" si="27"/>
        <v>2025</v>
      </c>
      <c r="F284" s="14">
        <f t="shared" si="28"/>
        <v>8</v>
      </c>
      <c r="G284" s="14">
        <f t="shared" si="29"/>
        <v>283</v>
      </c>
      <c r="H284" s="14" t="str">
        <f t="shared" si="25"/>
        <v>2025年08月</v>
      </c>
      <c r="I284" s="17">
        <f t="shared" si="24"/>
        <v>0</v>
      </c>
      <c r="J284" s="17">
        <f t="shared" si="26"/>
        <v>0</v>
      </c>
    </row>
    <row r="285" spans="1:10" ht="14.25">
      <c r="A285" s="14"/>
      <c r="B285" s="14"/>
      <c r="C285" s="14"/>
      <c r="D285" s="14"/>
      <c r="E285" s="14">
        <f t="shared" si="27"/>
        <v>2025</v>
      </c>
      <c r="F285" s="14">
        <f t="shared" si="28"/>
        <v>9</v>
      </c>
      <c r="G285" s="14">
        <f t="shared" si="29"/>
        <v>284</v>
      </c>
      <c r="H285" s="14" t="str">
        <f t="shared" si="25"/>
        <v>2025年09月</v>
      </c>
      <c r="I285" s="17">
        <f t="shared" si="24"/>
        <v>0</v>
      </c>
      <c r="J285" s="17">
        <f t="shared" si="26"/>
        <v>0</v>
      </c>
    </row>
    <row r="286" spans="1:10" ht="14.25">
      <c r="A286" s="14"/>
      <c r="B286" s="14"/>
      <c r="C286" s="14"/>
      <c r="D286" s="14"/>
      <c r="E286" s="14">
        <f t="shared" si="27"/>
        <v>2025</v>
      </c>
      <c r="F286" s="14">
        <f t="shared" si="28"/>
        <v>10</v>
      </c>
      <c r="G286" s="14">
        <f t="shared" si="29"/>
        <v>285</v>
      </c>
      <c r="H286" s="14" t="str">
        <f t="shared" si="25"/>
        <v>2025年10月</v>
      </c>
      <c r="I286" s="17">
        <f t="shared" si="24"/>
        <v>0</v>
      </c>
      <c r="J286" s="17">
        <f t="shared" si="26"/>
        <v>0</v>
      </c>
    </row>
    <row r="287" spans="1:10" ht="14.25">
      <c r="A287" s="14"/>
      <c r="B287" s="14"/>
      <c r="C287" s="14"/>
      <c r="D287" s="14"/>
      <c r="E287" s="14">
        <f t="shared" si="27"/>
        <v>2025</v>
      </c>
      <c r="F287" s="14">
        <f t="shared" si="28"/>
        <v>11</v>
      </c>
      <c r="G287" s="14">
        <f t="shared" si="29"/>
        <v>286</v>
      </c>
      <c r="H287" s="14" t="str">
        <f t="shared" si="25"/>
        <v>2025年11月</v>
      </c>
      <c r="I287" s="17">
        <f t="shared" si="24"/>
        <v>0</v>
      </c>
      <c r="J287" s="17">
        <f t="shared" si="26"/>
        <v>0</v>
      </c>
    </row>
    <row r="288" spans="1:10" ht="14.25">
      <c r="A288" s="14"/>
      <c r="B288" s="14"/>
      <c r="C288" s="14"/>
      <c r="D288" s="14"/>
      <c r="E288" s="14">
        <f t="shared" si="27"/>
        <v>2025</v>
      </c>
      <c r="F288" s="14">
        <f t="shared" si="28"/>
        <v>12</v>
      </c>
      <c r="G288" s="14">
        <f t="shared" si="29"/>
        <v>287</v>
      </c>
      <c r="H288" s="14" t="str">
        <f t="shared" si="25"/>
        <v>2025年12月</v>
      </c>
      <c r="I288" s="17">
        <f t="shared" si="24"/>
        <v>0</v>
      </c>
      <c r="J288" s="17">
        <f t="shared" si="26"/>
        <v>0</v>
      </c>
    </row>
    <row r="289" spans="1:10" ht="14.25">
      <c r="A289" s="14"/>
      <c r="B289" s="14"/>
      <c r="C289" s="14"/>
      <c r="D289" s="14"/>
      <c r="E289" s="14">
        <f t="shared" si="27"/>
        <v>2026</v>
      </c>
      <c r="F289" s="14">
        <f t="shared" si="28"/>
        <v>1</v>
      </c>
      <c r="G289" s="14">
        <f t="shared" si="29"/>
        <v>288</v>
      </c>
      <c r="H289" s="14" t="str">
        <f t="shared" si="25"/>
        <v>2026年01月</v>
      </c>
      <c r="I289" s="17">
        <f t="shared" si="24"/>
        <v>0</v>
      </c>
      <c r="J289" s="17">
        <f t="shared" si="26"/>
        <v>0</v>
      </c>
    </row>
    <row r="290" spans="1:10" ht="14.25">
      <c r="A290" s="14"/>
      <c r="B290" s="14"/>
      <c r="C290" s="14"/>
      <c r="D290" s="14"/>
      <c r="E290" s="14">
        <f t="shared" si="27"/>
        <v>2026</v>
      </c>
      <c r="F290" s="14">
        <f t="shared" si="28"/>
        <v>2</v>
      </c>
      <c r="G290" s="14">
        <f t="shared" si="29"/>
        <v>289</v>
      </c>
      <c r="H290" s="14" t="str">
        <f t="shared" si="25"/>
        <v>2026年02月</v>
      </c>
      <c r="I290" s="17">
        <f t="shared" si="24"/>
        <v>0</v>
      </c>
      <c r="J290" s="17">
        <f t="shared" si="26"/>
        <v>0</v>
      </c>
    </row>
    <row r="291" spans="1:10" ht="14.25">
      <c r="A291" s="14"/>
      <c r="B291" s="14"/>
      <c r="C291" s="14"/>
      <c r="D291" s="14"/>
      <c r="E291" s="14">
        <f t="shared" si="27"/>
        <v>2026</v>
      </c>
      <c r="F291" s="14">
        <f t="shared" si="28"/>
        <v>3</v>
      </c>
      <c r="G291" s="14">
        <f t="shared" si="29"/>
        <v>290</v>
      </c>
      <c r="H291" s="14" t="str">
        <f t="shared" si="25"/>
        <v>2026年03月</v>
      </c>
      <c r="I291" s="17">
        <f t="shared" si="24"/>
        <v>0</v>
      </c>
      <c r="J291" s="17">
        <f t="shared" si="26"/>
        <v>0</v>
      </c>
    </row>
    <row r="292" spans="1:10" ht="14.25">
      <c r="A292" s="14"/>
      <c r="B292" s="14"/>
      <c r="C292" s="14"/>
      <c r="D292" s="14"/>
      <c r="E292" s="14">
        <f t="shared" si="27"/>
        <v>2026</v>
      </c>
      <c r="F292" s="14">
        <f t="shared" si="28"/>
        <v>4</v>
      </c>
      <c r="G292" s="14">
        <f t="shared" si="29"/>
        <v>291</v>
      </c>
      <c r="H292" s="14" t="str">
        <f t="shared" si="25"/>
        <v>2026年04月</v>
      </c>
      <c r="I292" s="17">
        <f t="shared" si="24"/>
        <v>0</v>
      </c>
      <c r="J292" s="17">
        <f t="shared" si="26"/>
        <v>0</v>
      </c>
    </row>
    <row r="293" spans="1:10" ht="14.25">
      <c r="A293" s="14"/>
      <c r="B293" s="14"/>
      <c r="C293" s="14"/>
      <c r="D293" s="14"/>
      <c r="E293" s="14">
        <f t="shared" si="27"/>
        <v>2026</v>
      </c>
      <c r="F293" s="14">
        <f t="shared" si="28"/>
        <v>5</v>
      </c>
      <c r="G293" s="14">
        <f t="shared" si="29"/>
        <v>292</v>
      </c>
      <c r="H293" s="14" t="str">
        <f t="shared" si="25"/>
        <v>2026年05月</v>
      </c>
      <c r="I293" s="17">
        <f t="shared" si="24"/>
        <v>0</v>
      </c>
      <c r="J293" s="17">
        <f t="shared" si="26"/>
        <v>0</v>
      </c>
    </row>
    <row r="294" spans="1:10" ht="14.25">
      <c r="A294" s="14"/>
      <c r="B294" s="14"/>
      <c r="C294" s="14"/>
      <c r="D294" s="14"/>
      <c r="E294" s="14">
        <f t="shared" si="27"/>
        <v>2026</v>
      </c>
      <c r="F294" s="14">
        <f t="shared" si="28"/>
        <v>6</v>
      </c>
      <c r="G294" s="14">
        <f t="shared" si="29"/>
        <v>293</v>
      </c>
      <c r="H294" s="14" t="str">
        <f t="shared" si="25"/>
        <v>2026年06月</v>
      </c>
      <c r="I294" s="17">
        <f t="shared" si="24"/>
        <v>0</v>
      </c>
      <c r="J294" s="17">
        <f t="shared" si="26"/>
        <v>0</v>
      </c>
    </row>
    <row r="295" spans="1:10" ht="14.25">
      <c r="A295" s="14"/>
      <c r="B295" s="14"/>
      <c r="C295" s="14"/>
      <c r="D295" s="14"/>
      <c r="E295" s="14">
        <f t="shared" si="27"/>
        <v>2026</v>
      </c>
      <c r="F295" s="14">
        <f t="shared" si="28"/>
        <v>7</v>
      </c>
      <c r="G295" s="14">
        <f t="shared" si="29"/>
        <v>294</v>
      </c>
      <c r="H295" s="14" t="str">
        <f t="shared" si="25"/>
        <v>2026年07月</v>
      </c>
      <c r="I295" s="17">
        <f t="shared" si="24"/>
        <v>0</v>
      </c>
      <c r="J295" s="17">
        <f t="shared" si="26"/>
        <v>0</v>
      </c>
    </row>
    <row r="296" spans="1:10" ht="14.25">
      <c r="A296" s="14"/>
      <c r="B296" s="14"/>
      <c r="C296" s="14"/>
      <c r="D296" s="14"/>
      <c r="E296" s="14">
        <f t="shared" si="27"/>
        <v>2026</v>
      </c>
      <c r="F296" s="14">
        <f t="shared" si="28"/>
        <v>8</v>
      </c>
      <c r="G296" s="14">
        <f t="shared" si="29"/>
        <v>295</v>
      </c>
      <c r="H296" s="14" t="str">
        <f t="shared" si="25"/>
        <v>2026年08月</v>
      </c>
      <c r="I296" s="17">
        <f t="shared" si="24"/>
        <v>0</v>
      </c>
      <c r="J296" s="17">
        <f t="shared" si="26"/>
        <v>0</v>
      </c>
    </row>
    <row r="297" spans="1:10" ht="14.25">
      <c r="A297" s="14"/>
      <c r="B297" s="14"/>
      <c r="C297" s="14"/>
      <c r="D297" s="14"/>
      <c r="E297" s="14">
        <f t="shared" si="27"/>
        <v>2026</v>
      </c>
      <c r="F297" s="14">
        <f t="shared" si="28"/>
        <v>9</v>
      </c>
      <c r="G297" s="14">
        <f t="shared" si="29"/>
        <v>296</v>
      </c>
      <c r="H297" s="14" t="str">
        <f t="shared" si="25"/>
        <v>2026年09月</v>
      </c>
      <c r="I297" s="17">
        <f t="shared" si="24"/>
        <v>0</v>
      </c>
      <c r="J297" s="17">
        <f t="shared" si="26"/>
        <v>0</v>
      </c>
    </row>
    <row r="298" spans="1:10" ht="14.25">
      <c r="A298" s="14"/>
      <c r="B298" s="14"/>
      <c r="C298" s="14"/>
      <c r="D298" s="14"/>
      <c r="E298" s="14">
        <f t="shared" si="27"/>
        <v>2026</v>
      </c>
      <c r="F298" s="14">
        <f t="shared" si="28"/>
        <v>10</v>
      </c>
      <c r="G298" s="14">
        <f t="shared" si="29"/>
        <v>297</v>
      </c>
      <c r="H298" s="14" t="str">
        <f t="shared" si="25"/>
        <v>2026年10月</v>
      </c>
      <c r="I298" s="17">
        <f t="shared" si="24"/>
        <v>0</v>
      </c>
      <c r="J298" s="17">
        <f t="shared" si="26"/>
        <v>0</v>
      </c>
    </row>
    <row r="299" spans="1:10" ht="14.25">
      <c r="A299" s="14"/>
      <c r="B299" s="14"/>
      <c r="C299" s="14"/>
      <c r="D299" s="14"/>
      <c r="E299" s="14">
        <f t="shared" si="27"/>
        <v>2026</v>
      </c>
      <c r="F299" s="14">
        <f t="shared" si="28"/>
        <v>11</v>
      </c>
      <c r="G299" s="14">
        <f t="shared" si="29"/>
        <v>298</v>
      </c>
      <c r="H299" s="14" t="str">
        <f t="shared" si="25"/>
        <v>2026年11月</v>
      </c>
      <c r="I299" s="17">
        <f t="shared" si="24"/>
        <v>0</v>
      </c>
      <c r="J299" s="17">
        <f t="shared" si="26"/>
        <v>0</v>
      </c>
    </row>
    <row r="300" spans="1:10" ht="14.25">
      <c r="A300" s="14"/>
      <c r="B300" s="14"/>
      <c r="C300" s="14"/>
      <c r="D300" s="14"/>
      <c r="E300" s="14">
        <f t="shared" si="27"/>
        <v>2026</v>
      </c>
      <c r="F300" s="14">
        <f t="shared" si="28"/>
        <v>12</v>
      </c>
      <c r="G300" s="14">
        <f t="shared" si="29"/>
        <v>299</v>
      </c>
      <c r="H300" s="14" t="str">
        <f t="shared" si="25"/>
        <v>2026年12月</v>
      </c>
      <c r="I300" s="17">
        <f t="shared" si="24"/>
        <v>0</v>
      </c>
      <c r="J300" s="17">
        <f t="shared" si="26"/>
        <v>0</v>
      </c>
    </row>
    <row r="301" spans="1:10" ht="14.25">
      <c r="A301" s="14"/>
      <c r="B301" s="14"/>
      <c r="C301" s="14"/>
      <c r="D301" s="14"/>
      <c r="E301" s="14">
        <f t="shared" si="27"/>
        <v>2027</v>
      </c>
      <c r="F301" s="14">
        <f t="shared" si="28"/>
        <v>1</v>
      </c>
      <c r="G301" s="14">
        <f t="shared" si="29"/>
        <v>300</v>
      </c>
      <c r="H301" s="14" t="str">
        <f t="shared" si="25"/>
        <v>2027年01月</v>
      </c>
      <c r="I301" s="17">
        <f t="shared" si="24"/>
        <v>0</v>
      </c>
      <c r="J301" s="17">
        <f t="shared" si="26"/>
        <v>0</v>
      </c>
    </row>
    <row r="302" spans="1:10" ht="14.25">
      <c r="A302" s="14"/>
      <c r="B302" s="14"/>
      <c r="C302" s="14"/>
      <c r="D302" s="14"/>
      <c r="E302" s="14">
        <f t="shared" si="27"/>
        <v>2027</v>
      </c>
      <c r="F302" s="14">
        <f t="shared" si="28"/>
        <v>2</v>
      </c>
      <c r="G302" s="14">
        <f t="shared" si="29"/>
        <v>301</v>
      </c>
      <c r="H302" s="14" t="str">
        <f t="shared" si="25"/>
        <v>2027年02月</v>
      </c>
      <c r="I302" s="17">
        <f t="shared" si="24"/>
        <v>0</v>
      </c>
      <c r="J302" s="17">
        <f t="shared" si="26"/>
        <v>0</v>
      </c>
    </row>
    <row r="303" spans="1:10" ht="14.25">
      <c r="A303" s="14"/>
      <c r="B303" s="14"/>
      <c r="C303" s="14"/>
      <c r="D303" s="14"/>
      <c r="E303" s="14">
        <f t="shared" si="27"/>
        <v>2027</v>
      </c>
      <c r="F303" s="14">
        <f t="shared" si="28"/>
        <v>3</v>
      </c>
      <c r="G303" s="14">
        <f t="shared" si="29"/>
        <v>302</v>
      </c>
      <c r="H303" s="14" t="str">
        <f t="shared" si="25"/>
        <v>2027年03月</v>
      </c>
      <c r="I303" s="17">
        <f t="shared" si="24"/>
        <v>0</v>
      </c>
      <c r="J303" s="17">
        <f t="shared" si="26"/>
        <v>0</v>
      </c>
    </row>
    <row r="304" spans="1:10" ht="14.25">
      <c r="A304" s="14"/>
      <c r="B304" s="14"/>
      <c r="C304" s="14"/>
      <c r="D304" s="14"/>
      <c r="E304" s="14">
        <f t="shared" si="27"/>
        <v>2027</v>
      </c>
      <c r="F304" s="14">
        <f t="shared" si="28"/>
        <v>4</v>
      </c>
      <c r="G304" s="14">
        <f t="shared" si="29"/>
        <v>303</v>
      </c>
      <c r="H304" s="14" t="str">
        <f t="shared" si="25"/>
        <v>2027年04月</v>
      </c>
      <c r="I304" s="17">
        <f t="shared" si="24"/>
        <v>0</v>
      </c>
      <c r="J304" s="17">
        <f t="shared" si="26"/>
        <v>0</v>
      </c>
    </row>
    <row r="305" spans="1:10" ht="14.25">
      <c r="A305" s="14"/>
      <c r="B305" s="14"/>
      <c r="C305" s="14"/>
      <c r="D305" s="14"/>
      <c r="E305" s="14">
        <f t="shared" si="27"/>
        <v>2027</v>
      </c>
      <c r="F305" s="14">
        <f t="shared" si="28"/>
        <v>5</v>
      </c>
      <c r="G305" s="14">
        <f t="shared" si="29"/>
        <v>304</v>
      </c>
      <c r="H305" s="14" t="str">
        <f t="shared" si="25"/>
        <v>2027年05月</v>
      </c>
      <c r="I305" s="17">
        <f t="shared" si="24"/>
        <v>0</v>
      </c>
      <c r="J305" s="17">
        <f t="shared" si="26"/>
        <v>0</v>
      </c>
    </row>
    <row r="306" spans="1:10" ht="14.25">
      <c r="A306" s="14"/>
      <c r="B306" s="14"/>
      <c r="C306" s="14"/>
      <c r="D306" s="14"/>
      <c r="E306" s="14">
        <f t="shared" si="27"/>
        <v>2027</v>
      </c>
      <c r="F306" s="14">
        <f t="shared" si="28"/>
        <v>6</v>
      </c>
      <c r="G306" s="14">
        <f t="shared" si="29"/>
        <v>305</v>
      </c>
      <c r="H306" s="14" t="str">
        <f t="shared" si="25"/>
        <v>2027年06月</v>
      </c>
      <c r="I306" s="17">
        <f t="shared" si="24"/>
        <v>0</v>
      </c>
      <c r="J306" s="17">
        <f t="shared" si="26"/>
        <v>0</v>
      </c>
    </row>
    <row r="307" spans="1:10" ht="14.25">
      <c r="A307" s="14"/>
      <c r="B307" s="14"/>
      <c r="C307" s="14"/>
      <c r="D307" s="14"/>
      <c r="E307" s="14">
        <f t="shared" si="27"/>
        <v>2027</v>
      </c>
      <c r="F307" s="14">
        <f t="shared" si="28"/>
        <v>7</v>
      </c>
      <c r="G307" s="14">
        <f t="shared" si="29"/>
        <v>306</v>
      </c>
      <c r="H307" s="14" t="str">
        <f t="shared" si="25"/>
        <v>2027年07月</v>
      </c>
      <c r="I307" s="17">
        <f t="shared" si="24"/>
        <v>0</v>
      </c>
      <c r="J307" s="17">
        <f t="shared" si="26"/>
        <v>0</v>
      </c>
    </row>
    <row r="308" spans="1:10" ht="14.25">
      <c r="A308" s="14"/>
      <c r="B308" s="14"/>
      <c r="C308" s="14"/>
      <c r="D308" s="14"/>
      <c r="E308" s="14">
        <f t="shared" si="27"/>
        <v>2027</v>
      </c>
      <c r="F308" s="14">
        <f t="shared" si="28"/>
        <v>8</v>
      </c>
      <c r="G308" s="14">
        <f t="shared" si="29"/>
        <v>307</v>
      </c>
      <c r="H308" s="14" t="str">
        <f t="shared" si="25"/>
        <v>2027年08月</v>
      </c>
      <c r="I308" s="17">
        <f t="shared" si="24"/>
        <v>0</v>
      </c>
      <c r="J308" s="17">
        <f t="shared" si="26"/>
        <v>0</v>
      </c>
    </row>
    <row r="309" spans="1:10" ht="14.25">
      <c r="A309" s="14"/>
      <c r="B309" s="14"/>
      <c r="C309" s="14"/>
      <c r="D309" s="14"/>
      <c r="E309" s="14">
        <f t="shared" si="27"/>
        <v>2027</v>
      </c>
      <c r="F309" s="14">
        <f t="shared" si="28"/>
        <v>9</v>
      </c>
      <c r="G309" s="14">
        <f t="shared" si="29"/>
        <v>308</v>
      </c>
      <c r="H309" s="14" t="str">
        <f t="shared" si="25"/>
        <v>2027年09月</v>
      </c>
      <c r="I309" s="17">
        <f t="shared" si="24"/>
        <v>0</v>
      </c>
      <c r="J309" s="17">
        <f t="shared" si="26"/>
        <v>0</v>
      </c>
    </row>
    <row r="310" spans="1:10" ht="14.25">
      <c r="A310" s="14"/>
      <c r="B310" s="14"/>
      <c r="C310" s="14"/>
      <c r="D310" s="14"/>
      <c r="E310" s="14">
        <f t="shared" si="27"/>
        <v>2027</v>
      </c>
      <c r="F310" s="14">
        <f t="shared" si="28"/>
        <v>10</v>
      </c>
      <c r="G310" s="14">
        <f t="shared" si="29"/>
        <v>309</v>
      </c>
      <c r="H310" s="14" t="str">
        <f t="shared" si="25"/>
        <v>2027年10月</v>
      </c>
      <c r="I310" s="17">
        <f t="shared" si="24"/>
        <v>0</v>
      </c>
      <c r="J310" s="17">
        <f t="shared" si="26"/>
        <v>0</v>
      </c>
    </row>
    <row r="311" spans="1:10" ht="14.25">
      <c r="A311" s="14"/>
      <c r="B311" s="14"/>
      <c r="C311" s="14"/>
      <c r="D311" s="14"/>
      <c r="E311" s="14">
        <f t="shared" si="27"/>
        <v>2027</v>
      </c>
      <c r="F311" s="14">
        <f t="shared" si="28"/>
        <v>11</v>
      </c>
      <c r="G311" s="14">
        <f t="shared" si="29"/>
        <v>310</v>
      </c>
      <c r="H311" s="14" t="str">
        <f t="shared" si="25"/>
        <v>2027年11月</v>
      </c>
      <c r="I311" s="17">
        <f t="shared" si="24"/>
        <v>0</v>
      </c>
      <c r="J311" s="17">
        <f t="shared" si="26"/>
        <v>0</v>
      </c>
    </row>
    <row r="312" spans="1:10" ht="14.25">
      <c r="A312" s="14"/>
      <c r="B312" s="14"/>
      <c r="C312" s="14"/>
      <c r="D312" s="14"/>
      <c r="E312" s="14">
        <f t="shared" si="27"/>
        <v>2027</v>
      </c>
      <c r="F312" s="14">
        <f t="shared" si="28"/>
        <v>12</v>
      </c>
      <c r="G312" s="14">
        <f t="shared" si="29"/>
        <v>311</v>
      </c>
      <c r="H312" s="14" t="str">
        <f t="shared" si="25"/>
        <v>2027年12月</v>
      </c>
      <c r="I312" s="17">
        <f t="shared" si="24"/>
        <v>0</v>
      </c>
      <c r="J312" s="17">
        <f t="shared" si="26"/>
        <v>0</v>
      </c>
    </row>
    <row r="313" spans="1:10" ht="14.25">
      <c r="A313" s="14"/>
      <c r="B313" s="14"/>
      <c r="C313" s="14"/>
      <c r="D313" s="14"/>
      <c r="E313" s="14">
        <f t="shared" si="27"/>
        <v>2028</v>
      </c>
      <c r="F313" s="14">
        <f t="shared" si="28"/>
        <v>1</v>
      </c>
      <c r="G313" s="14">
        <f t="shared" si="29"/>
        <v>312</v>
      </c>
      <c r="H313" s="14" t="str">
        <f t="shared" si="25"/>
        <v>2028年01月</v>
      </c>
      <c r="I313" s="17">
        <f t="shared" si="24"/>
        <v>0</v>
      </c>
      <c r="J313" s="17">
        <f t="shared" si="26"/>
        <v>0</v>
      </c>
    </row>
    <row r="314" spans="1:10" ht="14.25">
      <c r="A314" s="14"/>
      <c r="B314" s="14"/>
      <c r="C314" s="14"/>
      <c r="D314" s="14"/>
      <c r="E314" s="14">
        <f t="shared" si="27"/>
        <v>2028</v>
      </c>
      <c r="F314" s="14">
        <f t="shared" si="28"/>
        <v>2</v>
      </c>
      <c r="G314" s="14">
        <f t="shared" si="29"/>
        <v>313</v>
      </c>
      <c r="H314" s="14" t="str">
        <f t="shared" si="25"/>
        <v>2028年02月</v>
      </c>
      <c r="I314" s="17">
        <f t="shared" si="24"/>
        <v>0</v>
      </c>
      <c r="J314" s="17">
        <f t="shared" si="26"/>
        <v>0</v>
      </c>
    </row>
    <row r="315" spans="1:10" ht="14.25">
      <c r="A315" s="14"/>
      <c r="B315" s="14"/>
      <c r="C315" s="14"/>
      <c r="D315" s="14"/>
      <c r="E315" s="14">
        <f t="shared" si="27"/>
        <v>2028</v>
      </c>
      <c r="F315" s="14">
        <f t="shared" si="28"/>
        <v>3</v>
      </c>
      <c r="G315" s="14">
        <f t="shared" si="29"/>
        <v>314</v>
      </c>
      <c r="H315" s="14" t="str">
        <f t="shared" si="25"/>
        <v>2028年03月</v>
      </c>
      <c r="I315" s="17">
        <f t="shared" si="24"/>
        <v>0</v>
      </c>
      <c r="J315" s="17">
        <f t="shared" si="26"/>
        <v>0</v>
      </c>
    </row>
    <row r="316" spans="1:10" ht="14.25">
      <c r="A316" s="14"/>
      <c r="B316" s="14"/>
      <c r="C316" s="14"/>
      <c r="D316" s="14"/>
      <c r="E316" s="14">
        <f t="shared" si="27"/>
        <v>2028</v>
      </c>
      <c r="F316" s="14">
        <f t="shared" si="28"/>
        <v>4</v>
      </c>
      <c r="G316" s="14">
        <f t="shared" si="29"/>
        <v>315</v>
      </c>
      <c r="H316" s="14" t="str">
        <f t="shared" si="25"/>
        <v>2028年04月</v>
      </c>
      <c r="I316" s="17">
        <f t="shared" si="24"/>
        <v>0</v>
      </c>
      <c r="J316" s="17">
        <f t="shared" si="26"/>
        <v>0</v>
      </c>
    </row>
    <row r="317" spans="1:10" ht="14.25">
      <c r="A317" s="14"/>
      <c r="B317" s="14"/>
      <c r="C317" s="14"/>
      <c r="D317" s="14"/>
      <c r="E317" s="14">
        <f t="shared" si="27"/>
        <v>2028</v>
      </c>
      <c r="F317" s="14">
        <f t="shared" si="28"/>
        <v>5</v>
      </c>
      <c r="G317" s="14">
        <f t="shared" si="29"/>
        <v>316</v>
      </c>
      <c r="H317" s="14" t="str">
        <f t="shared" si="25"/>
        <v>2028年05月</v>
      </c>
      <c r="I317" s="17">
        <f t="shared" si="24"/>
        <v>0</v>
      </c>
      <c r="J317" s="17">
        <f t="shared" si="26"/>
        <v>0</v>
      </c>
    </row>
    <row r="318" spans="1:10" ht="14.25">
      <c r="A318" s="14"/>
      <c r="B318" s="14"/>
      <c r="C318" s="14"/>
      <c r="D318" s="14"/>
      <c r="E318" s="14">
        <f t="shared" si="27"/>
        <v>2028</v>
      </c>
      <c r="F318" s="14">
        <f t="shared" si="28"/>
        <v>6</v>
      </c>
      <c r="G318" s="14">
        <f t="shared" si="29"/>
        <v>317</v>
      </c>
      <c r="H318" s="14" t="str">
        <f t="shared" si="25"/>
        <v>2028年06月</v>
      </c>
      <c r="I318" s="17">
        <f t="shared" si="24"/>
        <v>0</v>
      </c>
      <c r="J318" s="17">
        <f t="shared" si="26"/>
        <v>0</v>
      </c>
    </row>
    <row r="319" spans="1:10" ht="14.25">
      <c r="A319" s="14"/>
      <c r="B319" s="14"/>
      <c r="C319" s="14"/>
      <c r="D319" s="14"/>
      <c r="E319" s="14">
        <f t="shared" si="27"/>
        <v>2028</v>
      </c>
      <c r="F319" s="14">
        <f t="shared" si="28"/>
        <v>7</v>
      </c>
      <c r="G319" s="14">
        <f t="shared" si="29"/>
        <v>318</v>
      </c>
      <c r="H319" s="14" t="str">
        <f t="shared" si="25"/>
        <v>2028年07月</v>
      </c>
      <c r="I319" s="17">
        <f t="shared" si="24"/>
        <v>0</v>
      </c>
      <c r="J319" s="17">
        <f t="shared" si="26"/>
        <v>0</v>
      </c>
    </row>
    <row r="320" spans="1:10" ht="14.25">
      <c r="A320" s="14"/>
      <c r="B320" s="14"/>
      <c r="C320" s="14"/>
      <c r="D320" s="14"/>
      <c r="E320" s="14">
        <f t="shared" si="27"/>
        <v>2028</v>
      </c>
      <c r="F320" s="14">
        <f t="shared" si="28"/>
        <v>8</v>
      </c>
      <c r="G320" s="14">
        <f t="shared" si="29"/>
        <v>319</v>
      </c>
      <c r="H320" s="14" t="str">
        <f t="shared" si="25"/>
        <v>2028年08月</v>
      </c>
      <c r="I320" s="17">
        <f t="shared" si="24"/>
        <v>0</v>
      </c>
      <c r="J320" s="17">
        <f t="shared" si="26"/>
        <v>0</v>
      </c>
    </row>
    <row r="321" spans="1:10" ht="14.25">
      <c r="A321" s="14"/>
      <c r="B321" s="14"/>
      <c r="C321" s="14"/>
      <c r="D321" s="14"/>
      <c r="E321" s="14">
        <f t="shared" si="27"/>
        <v>2028</v>
      </c>
      <c r="F321" s="14">
        <f t="shared" si="28"/>
        <v>9</v>
      </c>
      <c r="G321" s="14">
        <f t="shared" si="29"/>
        <v>320</v>
      </c>
      <c r="H321" s="14" t="str">
        <f t="shared" si="25"/>
        <v>2028年09月</v>
      </c>
      <c r="I321" s="17">
        <f t="shared" si="24"/>
        <v>0</v>
      </c>
      <c r="J321" s="17">
        <f t="shared" si="26"/>
        <v>0</v>
      </c>
    </row>
    <row r="322" spans="1:10" ht="14.25">
      <c r="A322" s="14"/>
      <c r="B322" s="14"/>
      <c r="C322" s="14"/>
      <c r="D322" s="14"/>
      <c r="E322" s="14">
        <f t="shared" si="27"/>
        <v>2028</v>
      </c>
      <c r="F322" s="14">
        <f t="shared" si="28"/>
        <v>10</v>
      </c>
      <c r="G322" s="14">
        <f t="shared" si="29"/>
        <v>321</v>
      </c>
      <c r="H322" s="14" t="str">
        <f t="shared" si="25"/>
        <v>2028年10月</v>
      </c>
      <c r="I322" s="17">
        <f aca="true" t="shared" si="30" ref="I322:I385">IF(ISERROR(-PPMT($C$1,G322,$C$3,$B$4,0,0)),,-PPMT($C$1,G322,$C$3,$B$4,0,0))</f>
        <v>0</v>
      </c>
      <c r="J322" s="17">
        <f t="shared" si="26"/>
        <v>0</v>
      </c>
    </row>
    <row r="323" spans="1:10" ht="14.25">
      <c r="A323" s="14"/>
      <c r="B323" s="14"/>
      <c r="C323" s="14"/>
      <c r="D323" s="14"/>
      <c r="E323" s="14">
        <f t="shared" si="27"/>
        <v>2028</v>
      </c>
      <c r="F323" s="14">
        <f t="shared" si="28"/>
        <v>11</v>
      </c>
      <c r="G323" s="14">
        <f t="shared" si="29"/>
        <v>322</v>
      </c>
      <c r="H323" s="14" t="str">
        <f aca="true" t="shared" si="31" ref="H323:H386">TEXT(E323,"00年")&amp;TEXT(F323,"00月")</f>
        <v>2028年11月</v>
      </c>
      <c r="I323" s="17">
        <f t="shared" si="30"/>
        <v>0</v>
      </c>
      <c r="J323" s="17">
        <f aca="true" t="shared" si="32" ref="J323:J386">IF(I323=0,,$B$8-I323)</f>
        <v>0</v>
      </c>
    </row>
    <row r="324" spans="1:10" ht="14.25">
      <c r="A324" s="14"/>
      <c r="B324" s="14"/>
      <c r="C324" s="14"/>
      <c r="D324" s="14"/>
      <c r="E324" s="14">
        <f aca="true" t="shared" si="33" ref="E324:E387">IF(F323=12,E323+1,E323)</f>
        <v>2028</v>
      </c>
      <c r="F324" s="14">
        <f aca="true" t="shared" si="34" ref="F324:F387">IF(F323=12,1,F323+1)</f>
        <v>12</v>
      </c>
      <c r="G324" s="14">
        <f aca="true" t="shared" si="35" ref="G324:G387">G323+1</f>
        <v>323</v>
      </c>
      <c r="H324" s="14" t="str">
        <f t="shared" si="31"/>
        <v>2028年12月</v>
      </c>
      <c r="I324" s="17">
        <f t="shared" si="30"/>
        <v>0</v>
      </c>
      <c r="J324" s="17">
        <f t="shared" si="32"/>
        <v>0</v>
      </c>
    </row>
    <row r="325" spans="1:10" ht="14.25">
      <c r="A325" s="14"/>
      <c r="B325" s="14"/>
      <c r="C325" s="14"/>
      <c r="D325" s="14"/>
      <c r="E325" s="14">
        <f t="shared" si="33"/>
        <v>2029</v>
      </c>
      <c r="F325" s="14">
        <f t="shared" si="34"/>
        <v>1</v>
      </c>
      <c r="G325" s="14">
        <f t="shared" si="35"/>
        <v>324</v>
      </c>
      <c r="H325" s="14" t="str">
        <f t="shared" si="31"/>
        <v>2029年01月</v>
      </c>
      <c r="I325" s="17">
        <f t="shared" si="30"/>
        <v>0</v>
      </c>
      <c r="J325" s="17">
        <f t="shared" si="32"/>
        <v>0</v>
      </c>
    </row>
    <row r="326" spans="1:10" ht="14.25">
      <c r="A326" s="14"/>
      <c r="B326" s="14"/>
      <c r="C326" s="14"/>
      <c r="D326" s="14"/>
      <c r="E326" s="14">
        <f t="shared" si="33"/>
        <v>2029</v>
      </c>
      <c r="F326" s="14">
        <f t="shared" si="34"/>
        <v>2</v>
      </c>
      <c r="G326" s="14">
        <f t="shared" si="35"/>
        <v>325</v>
      </c>
      <c r="H326" s="14" t="str">
        <f t="shared" si="31"/>
        <v>2029年02月</v>
      </c>
      <c r="I326" s="17">
        <f t="shared" si="30"/>
        <v>0</v>
      </c>
      <c r="J326" s="17">
        <f t="shared" si="32"/>
        <v>0</v>
      </c>
    </row>
    <row r="327" spans="1:10" ht="14.25">
      <c r="A327" s="14"/>
      <c r="B327" s="14"/>
      <c r="C327" s="14"/>
      <c r="D327" s="14"/>
      <c r="E327" s="14">
        <f t="shared" si="33"/>
        <v>2029</v>
      </c>
      <c r="F327" s="14">
        <f t="shared" si="34"/>
        <v>3</v>
      </c>
      <c r="G327" s="14">
        <f t="shared" si="35"/>
        <v>326</v>
      </c>
      <c r="H327" s="14" t="str">
        <f t="shared" si="31"/>
        <v>2029年03月</v>
      </c>
      <c r="I327" s="17">
        <f t="shared" si="30"/>
        <v>0</v>
      </c>
      <c r="J327" s="17">
        <f t="shared" si="32"/>
        <v>0</v>
      </c>
    </row>
    <row r="328" spans="1:10" ht="14.25">
      <c r="A328" s="14"/>
      <c r="B328" s="14"/>
      <c r="C328" s="14"/>
      <c r="D328" s="14"/>
      <c r="E328" s="14">
        <f t="shared" si="33"/>
        <v>2029</v>
      </c>
      <c r="F328" s="14">
        <f t="shared" si="34"/>
        <v>4</v>
      </c>
      <c r="G328" s="14">
        <f t="shared" si="35"/>
        <v>327</v>
      </c>
      <c r="H328" s="14" t="str">
        <f t="shared" si="31"/>
        <v>2029年04月</v>
      </c>
      <c r="I328" s="17">
        <f t="shared" si="30"/>
        <v>0</v>
      </c>
      <c r="J328" s="17">
        <f t="shared" si="32"/>
        <v>0</v>
      </c>
    </row>
    <row r="329" spans="1:10" ht="14.25">
      <c r="A329" s="14"/>
      <c r="B329" s="14"/>
      <c r="C329" s="14"/>
      <c r="D329" s="14"/>
      <c r="E329" s="14">
        <f t="shared" si="33"/>
        <v>2029</v>
      </c>
      <c r="F329" s="14">
        <f t="shared" si="34"/>
        <v>5</v>
      </c>
      <c r="G329" s="14">
        <f t="shared" si="35"/>
        <v>328</v>
      </c>
      <c r="H329" s="14" t="str">
        <f t="shared" si="31"/>
        <v>2029年05月</v>
      </c>
      <c r="I329" s="17">
        <f t="shared" si="30"/>
        <v>0</v>
      </c>
      <c r="J329" s="17">
        <f t="shared" si="32"/>
        <v>0</v>
      </c>
    </row>
    <row r="330" spans="1:10" ht="14.25">
      <c r="A330" s="14"/>
      <c r="B330" s="14"/>
      <c r="C330" s="14"/>
      <c r="D330" s="14"/>
      <c r="E330" s="14">
        <f t="shared" si="33"/>
        <v>2029</v>
      </c>
      <c r="F330" s="14">
        <f t="shared" si="34"/>
        <v>6</v>
      </c>
      <c r="G330" s="14">
        <f t="shared" si="35"/>
        <v>329</v>
      </c>
      <c r="H330" s="14" t="str">
        <f t="shared" si="31"/>
        <v>2029年06月</v>
      </c>
      <c r="I330" s="17">
        <f t="shared" si="30"/>
        <v>0</v>
      </c>
      <c r="J330" s="17">
        <f t="shared" si="32"/>
        <v>0</v>
      </c>
    </row>
    <row r="331" spans="1:10" ht="14.25">
      <c r="A331" s="14"/>
      <c r="B331" s="14"/>
      <c r="C331" s="14"/>
      <c r="D331" s="14"/>
      <c r="E331" s="14">
        <f t="shared" si="33"/>
        <v>2029</v>
      </c>
      <c r="F331" s="14">
        <f t="shared" si="34"/>
        <v>7</v>
      </c>
      <c r="G331" s="14">
        <f t="shared" si="35"/>
        <v>330</v>
      </c>
      <c r="H331" s="14" t="str">
        <f t="shared" si="31"/>
        <v>2029年07月</v>
      </c>
      <c r="I331" s="17">
        <f t="shared" si="30"/>
        <v>0</v>
      </c>
      <c r="J331" s="17">
        <f t="shared" si="32"/>
        <v>0</v>
      </c>
    </row>
    <row r="332" spans="1:10" ht="14.25">
      <c r="A332" s="14"/>
      <c r="B332" s="14"/>
      <c r="C332" s="14"/>
      <c r="D332" s="14"/>
      <c r="E332" s="14">
        <f t="shared" si="33"/>
        <v>2029</v>
      </c>
      <c r="F332" s="14">
        <f t="shared" si="34"/>
        <v>8</v>
      </c>
      <c r="G332" s="14">
        <f t="shared" si="35"/>
        <v>331</v>
      </c>
      <c r="H332" s="14" t="str">
        <f t="shared" si="31"/>
        <v>2029年08月</v>
      </c>
      <c r="I332" s="17">
        <f t="shared" si="30"/>
        <v>0</v>
      </c>
      <c r="J332" s="17">
        <f t="shared" si="32"/>
        <v>0</v>
      </c>
    </row>
    <row r="333" spans="1:10" ht="14.25">
      <c r="A333" s="14"/>
      <c r="B333" s="14"/>
      <c r="C333" s="14"/>
      <c r="D333" s="14"/>
      <c r="E333" s="14">
        <f t="shared" si="33"/>
        <v>2029</v>
      </c>
      <c r="F333" s="14">
        <f t="shared" si="34"/>
        <v>9</v>
      </c>
      <c r="G333" s="14">
        <f t="shared" si="35"/>
        <v>332</v>
      </c>
      <c r="H333" s="14" t="str">
        <f t="shared" si="31"/>
        <v>2029年09月</v>
      </c>
      <c r="I333" s="17">
        <f t="shared" si="30"/>
        <v>0</v>
      </c>
      <c r="J333" s="17">
        <f t="shared" si="32"/>
        <v>0</v>
      </c>
    </row>
    <row r="334" spans="1:10" ht="14.25">
      <c r="A334" s="14"/>
      <c r="B334" s="14"/>
      <c r="C334" s="14"/>
      <c r="D334" s="14"/>
      <c r="E334" s="14">
        <f t="shared" si="33"/>
        <v>2029</v>
      </c>
      <c r="F334" s="14">
        <f t="shared" si="34"/>
        <v>10</v>
      </c>
      <c r="G334" s="14">
        <f t="shared" si="35"/>
        <v>333</v>
      </c>
      <c r="H334" s="14" t="str">
        <f t="shared" si="31"/>
        <v>2029年10月</v>
      </c>
      <c r="I334" s="17">
        <f t="shared" si="30"/>
        <v>0</v>
      </c>
      <c r="J334" s="17">
        <f t="shared" si="32"/>
        <v>0</v>
      </c>
    </row>
    <row r="335" spans="1:10" ht="14.25">
      <c r="A335" s="14"/>
      <c r="B335" s="14"/>
      <c r="C335" s="14"/>
      <c r="D335" s="14"/>
      <c r="E335" s="14">
        <f t="shared" si="33"/>
        <v>2029</v>
      </c>
      <c r="F335" s="14">
        <f t="shared" si="34"/>
        <v>11</v>
      </c>
      <c r="G335" s="14">
        <f t="shared" si="35"/>
        <v>334</v>
      </c>
      <c r="H335" s="14" t="str">
        <f t="shared" si="31"/>
        <v>2029年11月</v>
      </c>
      <c r="I335" s="17">
        <f t="shared" si="30"/>
        <v>0</v>
      </c>
      <c r="J335" s="17">
        <f t="shared" si="32"/>
        <v>0</v>
      </c>
    </row>
    <row r="336" spans="1:10" ht="14.25">
      <c r="A336" s="14"/>
      <c r="B336" s="14"/>
      <c r="C336" s="14"/>
      <c r="D336" s="14"/>
      <c r="E336" s="14">
        <f t="shared" si="33"/>
        <v>2029</v>
      </c>
      <c r="F336" s="14">
        <f t="shared" si="34"/>
        <v>12</v>
      </c>
      <c r="G336" s="14">
        <f t="shared" si="35"/>
        <v>335</v>
      </c>
      <c r="H336" s="14" t="str">
        <f t="shared" si="31"/>
        <v>2029年12月</v>
      </c>
      <c r="I336" s="17">
        <f t="shared" si="30"/>
        <v>0</v>
      </c>
      <c r="J336" s="17">
        <f t="shared" si="32"/>
        <v>0</v>
      </c>
    </row>
    <row r="337" spans="1:10" ht="14.25">
      <c r="A337" s="14"/>
      <c r="B337" s="14"/>
      <c r="C337" s="14"/>
      <c r="D337" s="14"/>
      <c r="E337" s="14">
        <f t="shared" si="33"/>
        <v>2030</v>
      </c>
      <c r="F337" s="14">
        <f t="shared" si="34"/>
        <v>1</v>
      </c>
      <c r="G337" s="14">
        <f t="shared" si="35"/>
        <v>336</v>
      </c>
      <c r="H337" s="14" t="str">
        <f t="shared" si="31"/>
        <v>2030年01月</v>
      </c>
      <c r="I337" s="17">
        <f t="shared" si="30"/>
        <v>0</v>
      </c>
      <c r="J337" s="17">
        <f t="shared" si="32"/>
        <v>0</v>
      </c>
    </row>
    <row r="338" spans="1:10" ht="14.25">
      <c r="A338" s="14"/>
      <c r="B338" s="14"/>
      <c r="C338" s="14"/>
      <c r="D338" s="14"/>
      <c r="E338" s="14">
        <f t="shared" si="33"/>
        <v>2030</v>
      </c>
      <c r="F338" s="14">
        <f t="shared" si="34"/>
        <v>2</v>
      </c>
      <c r="G338" s="14">
        <f t="shared" si="35"/>
        <v>337</v>
      </c>
      <c r="H338" s="14" t="str">
        <f t="shared" si="31"/>
        <v>2030年02月</v>
      </c>
      <c r="I338" s="17">
        <f t="shared" si="30"/>
        <v>0</v>
      </c>
      <c r="J338" s="17">
        <f t="shared" si="32"/>
        <v>0</v>
      </c>
    </row>
    <row r="339" spans="1:10" ht="14.25">
      <c r="A339" s="14"/>
      <c r="B339" s="14"/>
      <c r="C339" s="14"/>
      <c r="D339" s="14"/>
      <c r="E339" s="14">
        <f t="shared" si="33"/>
        <v>2030</v>
      </c>
      <c r="F339" s="14">
        <f t="shared" si="34"/>
        <v>3</v>
      </c>
      <c r="G339" s="14">
        <f t="shared" si="35"/>
        <v>338</v>
      </c>
      <c r="H339" s="14" t="str">
        <f t="shared" si="31"/>
        <v>2030年03月</v>
      </c>
      <c r="I339" s="17">
        <f t="shared" si="30"/>
        <v>0</v>
      </c>
      <c r="J339" s="17">
        <f t="shared" si="32"/>
        <v>0</v>
      </c>
    </row>
    <row r="340" spans="1:10" ht="14.25">
      <c r="A340" s="14"/>
      <c r="B340" s="14"/>
      <c r="C340" s="14"/>
      <c r="D340" s="14"/>
      <c r="E340" s="14">
        <f t="shared" si="33"/>
        <v>2030</v>
      </c>
      <c r="F340" s="14">
        <f t="shared" si="34"/>
        <v>4</v>
      </c>
      <c r="G340" s="14">
        <f t="shared" si="35"/>
        <v>339</v>
      </c>
      <c r="H340" s="14" t="str">
        <f t="shared" si="31"/>
        <v>2030年04月</v>
      </c>
      <c r="I340" s="17">
        <f t="shared" si="30"/>
        <v>0</v>
      </c>
      <c r="J340" s="17">
        <f t="shared" si="32"/>
        <v>0</v>
      </c>
    </row>
    <row r="341" spans="1:10" ht="14.25">
      <c r="A341" s="14"/>
      <c r="B341" s="14"/>
      <c r="C341" s="14"/>
      <c r="D341" s="14"/>
      <c r="E341" s="14">
        <f t="shared" si="33"/>
        <v>2030</v>
      </c>
      <c r="F341" s="14">
        <f t="shared" si="34"/>
        <v>5</v>
      </c>
      <c r="G341" s="14">
        <f t="shared" si="35"/>
        <v>340</v>
      </c>
      <c r="H341" s="14" t="str">
        <f t="shared" si="31"/>
        <v>2030年05月</v>
      </c>
      <c r="I341" s="17">
        <f t="shared" si="30"/>
        <v>0</v>
      </c>
      <c r="J341" s="17">
        <f t="shared" si="32"/>
        <v>0</v>
      </c>
    </row>
    <row r="342" spans="1:10" ht="14.25">
      <c r="A342" s="14"/>
      <c r="B342" s="14"/>
      <c r="C342" s="14"/>
      <c r="D342" s="14"/>
      <c r="E342" s="14">
        <f t="shared" si="33"/>
        <v>2030</v>
      </c>
      <c r="F342" s="14">
        <f t="shared" si="34"/>
        <v>6</v>
      </c>
      <c r="G342" s="14">
        <f t="shared" si="35"/>
        <v>341</v>
      </c>
      <c r="H342" s="14" t="str">
        <f t="shared" si="31"/>
        <v>2030年06月</v>
      </c>
      <c r="I342" s="17">
        <f t="shared" si="30"/>
        <v>0</v>
      </c>
      <c r="J342" s="17">
        <f t="shared" si="32"/>
        <v>0</v>
      </c>
    </row>
    <row r="343" spans="1:10" ht="14.25">
      <c r="A343" s="14"/>
      <c r="B343" s="14"/>
      <c r="C343" s="14"/>
      <c r="D343" s="14"/>
      <c r="E343" s="14">
        <f t="shared" si="33"/>
        <v>2030</v>
      </c>
      <c r="F343" s="14">
        <f t="shared" si="34"/>
        <v>7</v>
      </c>
      <c r="G343" s="14">
        <f t="shared" si="35"/>
        <v>342</v>
      </c>
      <c r="H343" s="14" t="str">
        <f t="shared" si="31"/>
        <v>2030年07月</v>
      </c>
      <c r="I343" s="17">
        <f t="shared" si="30"/>
        <v>0</v>
      </c>
      <c r="J343" s="17">
        <f t="shared" si="32"/>
        <v>0</v>
      </c>
    </row>
    <row r="344" spans="1:10" ht="14.25">
      <c r="A344" s="14"/>
      <c r="B344" s="14"/>
      <c r="C344" s="14"/>
      <c r="D344" s="14"/>
      <c r="E344" s="14">
        <f t="shared" si="33"/>
        <v>2030</v>
      </c>
      <c r="F344" s="14">
        <f t="shared" si="34"/>
        <v>8</v>
      </c>
      <c r="G344" s="14">
        <f t="shared" si="35"/>
        <v>343</v>
      </c>
      <c r="H344" s="14" t="str">
        <f t="shared" si="31"/>
        <v>2030年08月</v>
      </c>
      <c r="I344" s="17">
        <f t="shared" si="30"/>
        <v>0</v>
      </c>
      <c r="J344" s="17">
        <f t="shared" si="32"/>
        <v>0</v>
      </c>
    </row>
    <row r="345" spans="1:10" ht="14.25">
      <c r="A345" s="14"/>
      <c r="B345" s="14"/>
      <c r="C345" s="14"/>
      <c r="D345" s="14"/>
      <c r="E345" s="14">
        <f t="shared" si="33"/>
        <v>2030</v>
      </c>
      <c r="F345" s="14">
        <f t="shared" si="34"/>
        <v>9</v>
      </c>
      <c r="G345" s="14">
        <f t="shared" si="35"/>
        <v>344</v>
      </c>
      <c r="H345" s="14" t="str">
        <f t="shared" si="31"/>
        <v>2030年09月</v>
      </c>
      <c r="I345" s="17">
        <f t="shared" si="30"/>
        <v>0</v>
      </c>
      <c r="J345" s="17">
        <f t="shared" si="32"/>
        <v>0</v>
      </c>
    </row>
    <row r="346" spans="1:10" ht="14.25">
      <c r="A346" s="14"/>
      <c r="B346" s="14"/>
      <c r="C346" s="14"/>
      <c r="D346" s="14"/>
      <c r="E346" s="14">
        <f t="shared" si="33"/>
        <v>2030</v>
      </c>
      <c r="F346" s="14">
        <f t="shared" si="34"/>
        <v>10</v>
      </c>
      <c r="G346" s="14">
        <f t="shared" si="35"/>
        <v>345</v>
      </c>
      <c r="H346" s="14" t="str">
        <f t="shared" si="31"/>
        <v>2030年10月</v>
      </c>
      <c r="I346" s="17">
        <f t="shared" si="30"/>
        <v>0</v>
      </c>
      <c r="J346" s="17">
        <f t="shared" si="32"/>
        <v>0</v>
      </c>
    </row>
    <row r="347" spans="1:10" ht="14.25">
      <c r="A347" s="14"/>
      <c r="B347" s="14"/>
      <c r="C347" s="14"/>
      <c r="D347" s="14"/>
      <c r="E347" s="14">
        <f t="shared" si="33"/>
        <v>2030</v>
      </c>
      <c r="F347" s="14">
        <f t="shared" si="34"/>
        <v>11</v>
      </c>
      <c r="G347" s="14">
        <f t="shared" si="35"/>
        <v>346</v>
      </c>
      <c r="H347" s="14" t="str">
        <f t="shared" si="31"/>
        <v>2030年11月</v>
      </c>
      <c r="I347" s="17">
        <f t="shared" si="30"/>
        <v>0</v>
      </c>
      <c r="J347" s="17">
        <f t="shared" si="32"/>
        <v>0</v>
      </c>
    </row>
    <row r="348" spans="1:10" ht="14.25">
      <c r="A348" s="14"/>
      <c r="B348" s="14"/>
      <c r="C348" s="14"/>
      <c r="D348" s="14"/>
      <c r="E348" s="14">
        <f t="shared" si="33"/>
        <v>2030</v>
      </c>
      <c r="F348" s="14">
        <f t="shared" si="34"/>
        <v>12</v>
      </c>
      <c r="G348" s="14">
        <f t="shared" si="35"/>
        <v>347</v>
      </c>
      <c r="H348" s="14" t="str">
        <f t="shared" si="31"/>
        <v>2030年12月</v>
      </c>
      <c r="I348" s="17">
        <f t="shared" si="30"/>
        <v>0</v>
      </c>
      <c r="J348" s="17">
        <f t="shared" si="32"/>
        <v>0</v>
      </c>
    </row>
    <row r="349" spans="1:10" ht="14.25">
      <c r="A349" s="14"/>
      <c r="B349" s="14"/>
      <c r="C349" s="14"/>
      <c r="D349" s="14"/>
      <c r="E349" s="14">
        <f t="shared" si="33"/>
        <v>2031</v>
      </c>
      <c r="F349" s="14">
        <f t="shared" si="34"/>
        <v>1</v>
      </c>
      <c r="G349" s="14">
        <f t="shared" si="35"/>
        <v>348</v>
      </c>
      <c r="H349" s="14" t="str">
        <f t="shared" si="31"/>
        <v>2031年01月</v>
      </c>
      <c r="I349" s="17">
        <f t="shared" si="30"/>
        <v>0</v>
      </c>
      <c r="J349" s="17">
        <f t="shared" si="32"/>
        <v>0</v>
      </c>
    </row>
    <row r="350" spans="1:10" ht="14.25">
      <c r="A350" s="14"/>
      <c r="B350" s="14"/>
      <c r="C350" s="14"/>
      <c r="D350" s="14"/>
      <c r="E350" s="14">
        <f t="shared" si="33"/>
        <v>2031</v>
      </c>
      <c r="F350" s="14">
        <f t="shared" si="34"/>
        <v>2</v>
      </c>
      <c r="G350" s="14">
        <f t="shared" si="35"/>
        <v>349</v>
      </c>
      <c r="H350" s="14" t="str">
        <f t="shared" si="31"/>
        <v>2031年02月</v>
      </c>
      <c r="I350" s="17">
        <f t="shared" si="30"/>
        <v>0</v>
      </c>
      <c r="J350" s="17">
        <f t="shared" si="32"/>
        <v>0</v>
      </c>
    </row>
    <row r="351" spans="1:10" ht="14.25">
      <c r="A351" s="14"/>
      <c r="B351" s="14"/>
      <c r="C351" s="14"/>
      <c r="D351" s="14"/>
      <c r="E351" s="14">
        <f t="shared" si="33"/>
        <v>2031</v>
      </c>
      <c r="F351" s="14">
        <f t="shared" si="34"/>
        <v>3</v>
      </c>
      <c r="G351" s="14">
        <f t="shared" si="35"/>
        <v>350</v>
      </c>
      <c r="H351" s="14" t="str">
        <f t="shared" si="31"/>
        <v>2031年03月</v>
      </c>
      <c r="I351" s="17">
        <f t="shared" si="30"/>
        <v>0</v>
      </c>
      <c r="J351" s="17">
        <f t="shared" si="32"/>
        <v>0</v>
      </c>
    </row>
    <row r="352" spans="1:10" ht="14.25">
      <c r="A352" s="14"/>
      <c r="B352" s="14"/>
      <c r="C352" s="14"/>
      <c r="D352" s="14"/>
      <c r="E352" s="14">
        <f t="shared" si="33"/>
        <v>2031</v>
      </c>
      <c r="F352" s="14">
        <f t="shared" si="34"/>
        <v>4</v>
      </c>
      <c r="G352" s="14">
        <f t="shared" si="35"/>
        <v>351</v>
      </c>
      <c r="H352" s="14" t="str">
        <f t="shared" si="31"/>
        <v>2031年04月</v>
      </c>
      <c r="I352" s="17">
        <f t="shared" si="30"/>
        <v>0</v>
      </c>
      <c r="J352" s="17">
        <f t="shared" si="32"/>
        <v>0</v>
      </c>
    </row>
    <row r="353" spans="1:10" ht="14.25">
      <c r="A353" s="14"/>
      <c r="B353" s="14"/>
      <c r="C353" s="14"/>
      <c r="D353" s="14"/>
      <c r="E353" s="14">
        <f t="shared" si="33"/>
        <v>2031</v>
      </c>
      <c r="F353" s="14">
        <f t="shared" si="34"/>
        <v>5</v>
      </c>
      <c r="G353" s="14">
        <f t="shared" si="35"/>
        <v>352</v>
      </c>
      <c r="H353" s="14" t="str">
        <f t="shared" si="31"/>
        <v>2031年05月</v>
      </c>
      <c r="I353" s="17">
        <f t="shared" si="30"/>
        <v>0</v>
      </c>
      <c r="J353" s="17">
        <f t="shared" si="32"/>
        <v>0</v>
      </c>
    </row>
    <row r="354" spans="1:10" ht="14.25">
      <c r="A354" s="14"/>
      <c r="B354" s="14"/>
      <c r="C354" s="14"/>
      <c r="D354" s="14"/>
      <c r="E354" s="14">
        <f t="shared" si="33"/>
        <v>2031</v>
      </c>
      <c r="F354" s="14">
        <f t="shared" si="34"/>
        <v>6</v>
      </c>
      <c r="G354" s="14">
        <f t="shared" si="35"/>
        <v>353</v>
      </c>
      <c r="H354" s="14" t="str">
        <f t="shared" si="31"/>
        <v>2031年06月</v>
      </c>
      <c r="I354" s="17">
        <f t="shared" si="30"/>
        <v>0</v>
      </c>
      <c r="J354" s="17">
        <f t="shared" si="32"/>
        <v>0</v>
      </c>
    </row>
    <row r="355" spans="1:10" ht="14.25">
      <c r="A355" s="14"/>
      <c r="B355" s="14"/>
      <c r="C355" s="14"/>
      <c r="D355" s="14"/>
      <c r="E355" s="14">
        <f t="shared" si="33"/>
        <v>2031</v>
      </c>
      <c r="F355" s="14">
        <f t="shared" si="34"/>
        <v>7</v>
      </c>
      <c r="G355" s="14">
        <f t="shared" si="35"/>
        <v>354</v>
      </c>
      <c r="H355" s="14" t="str">
        <f t="shared" si="31"/>
        <v>2031年07月</v>
      </c>
      <c r="I355" s="17">
        <f t="shared" si="30"/>
        <v>0</v>
      </c>
      <c r="J355" s="17">
        <f t="shared" si="32"/>
        <v>0</v>
      </c>
    </row>
    <row r="356" spans="1:10" ht="14.25">
      <c r="A356" s="14"/>
      <c r="B356" s="14"/>
      <c r="C356" s="14"/>
      <c r="D356" s="14"/>
      <c r="E356" s="14">
        <f t="shared" si="33"/>
        <v>2031</v>
      </c>
      <c r="F356" s="14">
        <f t="shared" si="34"/>
        <v>8</v>
      </c>
      <c r="G356" s="14">
        <f t="shared" si="35"/>
        <v>355</v>
      </c>
      <c r="H356" s="14" t="str">
        <f t="shared" si="31"/>
        <v>2031年08月</v>
      </c>
      <c r="I356" s="17">
        <f t="shared" si="30"/>
        <v>0</v>
      </c>
      <c r="J356" s="17">
        <f t="shared" si="32"/>
        <v>0</v>
      </c>
    </row>
    <row r="357" spans="1:10" ht="14.25">
      <c r="A357" s="14"/>
      <c r="B357" s="14"/>
      <c r="C357" s="14"/>
      <c r="D357" s="14"/>
      <c r="E357" s="14">
        <f t="shared" si="33"/>
        <v>2031</v>
      </c>
      <c r="F357" s="14">
        <f t="shared" si="34"/>
        <v>9</v>
      </c>
      <c r="G357" s="14">
        <f t="shared" si="35"/>
        <v>356</v>
      </c>
      <c r="H357" s="14" t="str">
        <f t="shared" si="31"/>
        <v>2031年09月</v>
      </c>
      <c r="I357" s="17">
        <f t="shared" si="30"/>
        <v>0</v>
      </c>
      <c r="J357" s="17">
        <f t="shared" si="32"/>
        <v>0</v>
      </c>
    </row>
    <row r="358" spans="1:10" ht="14.25">
      <c r="A358" s="14"/>
      <c r="B358" s="14"/>
      <c r="C358" s="14"/>
      <c r="D358" s="14"/>
      <c r="E358" s="14">
        <f t="shared" si="33"/>
        <v>2031</v>
      </c>
      <c r="F358" s="14">
        <f t="shared" si="34"/>
        <v>10</v>
      </c>
      <c r="G358" s="14">
        <f t="shared" si="35"/>
        <v>357</v>
      </c>
      <c r="H358" s="14" t="str">
        <f t="shared" si="31"/>
        <v>2031年10月</v>
      </c>
      <c r="I358" s="17">
        <f t="shared" si="30"/>
        <v>0</v>
      </c>
      <c r="J358" s="17">
        <f t="shared" si="32"/>
        <v>0</v>
      </c>
    </row>
    <row r="359" spans="1:10" ht="14.25">
      <c r="A359" s="14"/>
      <c r="B359" s="14"/>
      <c r="C359" s="14"/>
      <c r="D359" s="14"/>
      <c r="E359" s="14">
        <f t="shared" si="33"/>
        <v>2031</v>
      </c>
      <c r="F359" s="14">
        <f t="shared" si="34"/>
        <v>11</v>
      </c>
      <c r="G359" s="14">
        <f t="shared" si="35"/>
        <v>358</v>
      </c>
      <c r="H359" s="14" t="str">
        <f t="shared" si="31"/>
        <v>2031年11月</v>
      </c>
      <c r="I359" s="17">
        <f t="shared" si="30"/>
        <v>0</v>
      </c>
      <c r="J359" s="17">
        <f t="shared" si="32"/>
        <v>0</v>
      </c>
    </row>
    <row r="360" spans="1:10" ht="14.25">
      <c r="A360" s="14"/>
      <c r="B360" s="14"/>
      <c r="C360" s="14"/>
      <c r="D360" s="14"/>
      <c r="E360" s="14">
        <f t="shared" si="33"/>
        <v>2031</v>
      </c>
      <c r="F360" s="14">
        <f t="shared" si="34"/>
        <v>12</v>
      </c>
      <c r="G360" s="14">
        <f t="shared" si="35"/>
        <v>359</v>
      </c>
      <c r="H360" s="14" t="str">
        <f t="shared" si="31"/>
        <v>2031年12月</v>
      </c>
      <c r="I360" s="17">
        <f t="shared" si="30"/>
        <v>0</v>
      </c>
      <c r="J360" s="17">
        <f t="shared" si="32"/>
        <v>0</v>
      </c>
    </row>
    <row r="361" spans="1:10" ht="14.25">
      <c r="A361" s="14"/>
      <c r="B361" s="14"/>
      <c r="C361" s="14"/>
      <c r="D361" s="14"/>
      <c r="E361" s="14">
        <f t="shared" si="33"/>
        <v>2032</v>
      </c>
      <c r="F361" s="14">
        <f t="shared" si="34"/>
        <v>1</v>
      </c>
      <c r="G361" s="14">
        <f t="shared" si="35"/>
        <v>360</v>
      </c>
      <c r="H361" s="14" t="str">
        <f t="shared" si="31"/>
        <v>2032年01月</v>
      </c>
      <c r="I361" s="17">
        <f t="shared" si="30"/>
        <v>0</v>
      </c>
      <c r="J361" s="17">
        <f t="shared" si="32"/>
        <v>0</v>
      </c>
    </row>
    <row r="362" spans="1:10" ht="14.25">
      <c r="A362" s="14"/>
      <c r="B362" s="14"/>
      <c r="C362" s="14"/>
      <c r="D362" s="14"/>
      <c r="E362" s="14">
        <f t="shared" si="33"/>
        <v>2032</v>
      </c>
      <c r="F362" s="14">
        <f t="shared" si="34"/>
        <v>2</v>
      </c>
      <c r="G362" s="14">
        <f t="shared" si="35"/>
        <v>361</v>
      </c>
      <c r="H362" s="14" t="str">
        <f t="shared" si="31"/>
        <v>2032年02月</v>
      </c>
      <c r="I362" s="17">
        <f t="shared" si="30"/>
        <v>0</v>
      </c>
      <c r="J362" s="17">
        <f t="shared" si="32"/>
        <v>0</v>
      </c>
    </row>
    <row r="363" spans="1:10" ht="14.25">
      <c r="A363" s="14"/>
      <c r="B363" s="14"/>
      <c r="C363" s="14"/>
      <c r="D363" s="14"/>
      <c r="E363" s="14">
        <f t="shared" si="33"/>
        <v>2032</v>
      </c>
      <c r="F363" s="14">
        <f t="shared" si="34"/>
        <v>3</v>
      </c>
      <c r="G363" s="14">
        <f t="shared" si="35"/>
        <v>362</v>
      </c>
      <c r="H363" s="14" t="str">
        <f t="shared" si="31"/>
        <v>2032年03月</v>
      </c>
      <c r="I363" s="17">
        <f t="shared" si="30"/>
        <v>0</v>
      </c>
      <c r="J363" s="17">
        <f t="shared" si="32"/>
        <v>0</v>
      </c>
    </row>
    <row r="364" spans="1:10" ht="14.25">
      <c r="A364" s="14"/>
      <c r="B364" s="14"/>
      <c r="C364" s="14"/>
      <c r="D364" s="14"/>
      <c r="E364" s="14">
        <f t="shared" si="33"/>
        <v>2032</v>
      </c>
      <c r="F364" s="14">
        <f t="shared" si="34"/>
        <v>4</v>
      </c>
      <c r="G364" s="14">
        <f t="shared" si="35"/>
        <v>363</v>
      </c>
      <c r="H364" s="14" t="str">
        <f t="shared" si="31"/>
        <v>2032年04月</v>
      </c>
      <c r="I364" s="17">
        <f t="shared" si="30"/>
        <v>0</v>
      </c>
      <c r="J364" s="17">
        <f t="shared" si="32"/>
        <v>0</v>
      </c>
    </row>
    <row r="365" spans="1:10" ht="14.25">
      <c r="A365" s="14"/>
      <c r="B365" s="14"/>
      <c r="C365" s="14"/>
      <c r="D365" s="14"/>
      <c r="E365" s="14">
        <f t="shared" si="33"/>
        <v>2032</v>
      </c>
      <c r="F365" s="14">
        <f t="shared" si="34"/>
        <v>5</v>
      </c>
      <c r="G365" s="14">
        <f t="shared" si="35"/>
        <v>364</v>
      </c>
      <c r="H365" s="14" t="str">
        <f t="shared" si="31"/>
        <v>2032年05月</v>
      </c>
      <c r="I365" s="17">
        <f t="shared" si="30"/>
        <v>0</v>
      </c>
      <c r="J365" s="17">
        <f t="shared" si="32"/>
        <v>0</v>
      </c>
    </row>
    <row r="366" spans="1:10" ht="14.25">
      <c r="A366" s="14"/>
      <c r="B366" s="14"/>
      <c r="C366" s="14"/>
      <c r="D366" s="14"/>
      <c r="E366" s="14">
        <f t="shared" si="33"/>
        <v>2032</v>
      </c>
      <c r="F366" s="14">
        <f t="shared" si="34"/>
        <v>6</v>
      </c>
      <c r="G366" s="14">
        <f t="shared" si="35"/>
        <v>365</v>
      </c>
      <c r="H366" s="14" t="str">
        <f t="shared" si="31"/>
        <v>2032年06月</v>
      </c>
      <c r="I366" s="17">
        <f t="shared" si="30"/>
        <v>0</v>
      </c>
      <c r="J366" s="17">
        <f t="shared" si="32"/>
        <v>0</v>
      </c>
    </row>
    <row r="367" spans="1:10" ht="14.25">
      <c r="A367" s="14"/>
      <c r="B367" s="14"/>
      <c r="C367" s="14"/>
      <c r="D367" s="14"/>
      <c r="E367" s="14">
        <f t="shared" si="33"/>
        <v>2032</v>
      </c>
      <c r="F367" s="14">
        <f t="shared" si="34"/>
        <v>7</v>
      </c>
      <c r="G367" s="14">
        <f t="shared" si="35"/>
        <v>366</v>
      </c>
      <c r="H367" s="14" t="str">
        <f t="shared" si="31"/>
        <v>2032年07月</v>
      </c>
      <c r="I367" s="17">
        <f t="shared" si="30"/>
        <v>0</v>
      </c>
      <c r="J367" s="17">
        <f t="shared" si="32"/>
        <v>0</v>
      </c>
    </row>
    <row r="368" spans="1:10" ht="14.25">
      <c r="A368" s="14"/>
      <c r="B368" s="14"/>
      <c r="C368" s="14"/>
      <c r="D368" s="14"/>
      <c r="E368" s="14">
        <f t="shared" si="33"/>
        <v>2032</v>
      </c>
      <c r="F368" s="14">
        <f t="shared" si="34"/>
        <v>8</v>
      </c>
      <c r="G368" s="14">
        <f t="shared" si="35"/>
        <v>367</v>
      </c>
      <c r="H368" s="14" t="str">
        <f t="shared" si="31"/>
        <v>2032年08月</v>
      </c>
      <c r="I368" s="17">
        <f t="shared" si="30"/>
        <v>0</v>
      </c>
      <c r="J368" s="17">
        <f t="shared" si="32"/>
        <v>0</v>
      </c>
    </row>
    <row r="369" spans="1:10" ht="14.25">
      <c r="A369" s="14"/>
      <c r="B369" s="14"/>
      <c r="C369" s="14"/>
      <c r="D369" s="14"/>
      <c r="E369" s="14">
        <f t="shared" si="33"/>
        <v>2032</v>
      </c>
      <c r="F369" s="14">
        <f t="shared" si="34"/>
        <v>9</v>
      </c>
      <c r="G369" s="14">
        <f t="shared" si="35"/>
        <v>368</v>
      </c>
      <c r="H369" s="14" t="str">
        <f t="shared" si="31"/>
        <v>2032年09月</v>
      </c>
      <c r="I369" s="17">
        <f t="shared" si="30"/>
        <v>0</v>
      </c>
      <c r="J369" s="17">
        <f t="shared" si="32"/>
        <v>0</v>
      </c>
    </row>
    <row r="370" spans="1:10" ht="14.25">
      <c r="A370" s="14"/>
      <c r="B370" s="14"/>
      <c r="C370" s="14"/>
      <c r="D370" s="14"/>
      <c r="E370" s="14">
        <f t="shared" si="33"/>
        <v>2032</v>
      </c>
      <c r="F370" s="14">
        <f t="shared" si="34"/>
        <v>10</v>
      </c>
      <c r="G370" s="14">
        <f t="shared" si="35"/>
        <v>369</v>
      </c>
      <c r="H370" s="14" t="str">
        <f t="shared" si="31"/>
        <v>2032年10月</v>
      </c>
      <c r="I370" s="17">
        <f t="shared" si="30"/>
        <v>0</v>
      </c>
      <c r="J370" s="17">
        <f t="shared" si="32"/>
        <v>0</v>
      </c>
    </row>
    <row r="371" spans="1:10" ht="14.25">
      <c r="A371" s="14"/>
      <c r="B371" s="14"/>
      <c r="C371" s="14"/>
      <c r="D371" s="14"/>
      <c r="E371" s="14">
        <f t="shared" si="33"/>
        <v>2032</v>
      </c>
      <c r="F371" s="14">
        <f t="shared" si="34"/>
        <v>11</v>
      </c>
      <c r="G371" s="14">
        <f t="shared" si="35"/>
        <v>370</v>
      </c>
      <c r="H371" s="14" t="str">
        <f t="shared" si="31"/>
        <v>2032年11月</v>
      </c>
      <c r="I371" s="17">
        <f t="shared" si="30"/>
        <v>0</v>
      </c>
      <c r="J371" s="17">
        <f t="shared" si="32"/>
        <v>0</v>
      </c>
    </row>
    <row r="372" spans="1:10" ht="14.25">
      <c r="A372" s="14"/>
      <c r="B372" s="14"/>
      <c r="C372" s="14"/>
      <c r="D372" s="14"/>
      <c r="E372" s="14">
        <f t="shared" si="33"/>
        <v>2032</v>
      </c>
      <c r="F372" s="14">
        <f t="shared" si="34"/>
        <v>12</v>
      </c>
      <c r="G372" s="14">
        <f t="shared" si="35"/>
        <v>371</v>
      </c>
      <c r="H372" s="14" t="str">
        <f t="shared" si="31"/>
        <v>2032年12月</v>
      </c>
      <c r="I372" s="17">
        <f t="shared" si="30"/>
        <v>0</v>
      </c>
      <c r="J372" s="17">
        <f t="shared" si="32"/>
        <v>0</v>
      </c>
    </row>
    <row r="373" spans="1:10" ht="14.25">
      <c r="A373" s="14"/>
      <c r="B373" s="14"/>
      <c r="C373" s="14"/>
      <c r="D373" s="14"/>
      <c r="E373" s="14">
        <f t="shared" si="33"/>
        <v>2033</v>
      </c>
      <c r="F373" s="14">
        <f t="shared" si="34"/>
        <v>1</v>
      </c>
      <c r="G373" s="14">
        <f t="shared" si="35"/>
        <v>372</v>
      </c>
      <c r="H373" s="14" t="str">
        <f t="shared" si="31"/>
        <v>2033年01月</v>
      </c>
      <c r="I373" s="17">
        <f t="shared" si="30"/>
        <v>0</v>
      </c>
      <c r="J373" s="17">
        <f t="shared" si="32"/>
        <v>0</v>
      </c>
    </row>
    <row r="374" spans="1:10" ht="14.25">
      <c r="A374" s="14"/>
      <c r="B374" s="14"/>
      <c r="C374" s="14"/>
      <c r="D374" s="14"/>
      <c r="E374" s="14">
        <f t="shared" si="33"/>
        <v>2033</v>
      </c>
      <c r="F374" s="14">
        <f t="shared" si="34"/>
        <v>2</v>
      </c>
      <c r="G374" s="14">
        <f t="shared" si="35"/>
        <v>373</v>
      </c>
      <c r="H374" s="14" t="str">
        <f t="shared" si="31"/>
        <v>2033年02月</v>
      </c>
      <c r="I374" s="17">
        <f t="shared" si="30"/>
        <v>0</v>
      </c>
      <c r="J374" s="17">
        <f t="shared" si="32"/>
        <v>0</v>
      </c>
    </row>
    <row r="375" spans="1:10" ht="14.25">
      <c r="A375" s="14"/>
      <c r="B375" s="14"/>
      <c r="C375" s="14"/>
      <c r="D375" s="14"/>
      <c r="E375" s="14">
        <f t="shared" si="33"/>
        <v>2033</v>
      </c>
      <c r="F375" s="14">
        <f t="shared" si="34"/>
        <v>3</v>
      </c>
      <c r="G375" s="14">
        <f t="shared" si="35"/>
        <v>374</v>
      </c>
      <c r="H375" s="14" t="str">
        <f t="shared" si="31"/>
        <v>2033年03月</v>
      </c>
      <c r="I375" s="17">
        <f t="shared" si="30"/>
        <v>0</v>
      </c>
      <c r="J375" s="17">
        <f t="shared" si="32"/>
        <v>0</v>
      </c>
    </row>
    <row r="376" spans="1:10" ht="14.25">
      <c r="A376" s="14"/>
      <c r="B376" s="14"/>
      <c r="C376" s="14"/>
      <c r="D376" s="14"/>
      <c r="E376" s="14">
        <f t="shared" si="33"/>
        <v>2033</v>
      </c>
      <c r="F376" s="14">
        <f t="shared" si="34"/>
        <v>4</v>
      </c>
      <c r="G376" s="14">
        <f t="shared" si="35"/>
        <v>375</v>
      </c>
      <c r="H376" s="14" t="str">
        <f t="shared" si="31"/>
        <v>2033年04月</v>
      </c>
      <c r="I376" s="17">
        <f t="shared" si="30"/>
        <v>0</v>
      </c>
      <c r="J376" s="17">
        <f t="shared" si="32"/>
        <v>0</v>
      </c>
    </row>
    <row r="377" spans="1:10" ht="14.25">
      <c r="A377" s="14"/>
      <c r="B377" s="14"/>
      <c r="C377" s="14"/>
      <c r="D377" s="14"/>
      <c r="E377" s="14">
        <f t="shared" si="33"/>
        <v>2033</v>
      </c>
      <c r="F377" s="14">
        <f t="shared" si="34"/>
        <v>5</v>
      </c>
      <c r="G377" s="14">
        <f t="shared" si="35"/>
        <v>376</v>
      </c>
      <c r="H377" s="14" t="str">
        <f t="shared" si="31"/>
        <v>2033年05月</v>
      </c>
      <c r="I377" s="17">
        <f t="shared" si="30"/>
        <v>0</v>
      </c>
      <c r="J377" s="17">
        <f t="shared" si="32"/>
        <v>0</v>
      </c>
    </row>
    <row r="378" spans="1:10" ht="14.25">
      <c r="A378" s="14"/>
      <c r="B378" s="14"/>
      <c r="C378" s="14"/>
      <c r="D378" s="14"/>
      <c r="E378" s="14">
        <f t="shared" si="33"/>
        <v>2033</v>
      </c>
      <c r="F378" s="14">
        <f t="shared" si="34"/>
        <v>6</v>
      </c>
      <c r="G378" s="14">
        <f t="shared" si="35"/>
        <v>377</v>
      </c>
      <c r="H378" s="14" t="str">
        <f t="shared" si="31"/>
        <v>2033年06月</v>
      </c>
      <c r="I378" s="17">
        <f t="shared" si="30"/>
        <v>0</v>
      </c>
      <c r="J378" s="17">
        <f t="shared" si="32"/>
        <v>0</v>
      </c>
    </row>
    <row r="379" spans="1:10" ht="14.25">
      <c r="A379" s="14"/>
      <c r="B379" s="14"/>
      <c r="C379" s="14"/>
      <c r="D379" s="14"/>
      <c r="E379" s="14">
        <f t="shared" si="33"/>
        <v>2033</v>
      </c>
      <c r="F379" s="14">
        <f t="shared" si="34"/>
        <v>7</v>
      </c>
      <c r="G379" s="14">
        <f t="shared" si="35"/>
        <v>378</v>
      </c>
      <c r="H379" s="14" t="str">
        <f t="shared" si="31"/>
        <v>2033年07月</v>
      </c>
      <c r="I379" s="17">
        <f t="shared" si="30"/>
        <v>0</v>
      </c>
      <c r="J379" s="17">
        <f t="shared" si="32"/>
        <v>0</v>
      </c>
    </row>
    <row r="380" spans="1:10" ht="14.25">
      <c r="A380" s="14"/>
      <c r="B380" s="14"/>
      <c r="C380" s="14"/>
      <c r="D380" s="14"/>
      <c r="E380" s="14">
        <f t="shared" si="33"/>
        <v>2033</v>
      </c>
      <c r="F380" s="14">
        <f t="shared" si="34"/>
        <v>8</v>
      </c>
      <c r="G380" s="14">
        <f t="shared" si="35"/>
        <v>379</v>
      </c>
      <c r="H380" s="14" t="str">
        <f t="shared" si="31"/>
        <v>2033年08月</v>
      </c>
      <c r="I380" s="17">
        <f t="shared" si="30"/>
        <v>0</v>
      </c>
      <c r="J380" s="17">
        <f t="shared" si="32"/>
        <v>0</v>
      </c>
    </row>
    <row r="381" spans="1:10" ht="14.25">
      <c r="A381" s="14"/>
      <c r="B381" s="14"/>
      <c r="C381" s="14"/>
      <c r="D381" s="14"/>
      <c r="E381" s="14">
        <f t="shared" si="33"/>
        <v>2033</v>
      </c>
      <c r="F381" s="14">
        <f t="shared" si="34"/>
        <v>9</v>
      </c>
      <c r="G381" s="14">
        <f t="shared" si="35"/>
        <v>380</v>
      </c>
      <c r="H381" s="14" t="str">
        <f t="shared" si="31"/>
        <v>2033年09月</v>
      </c>
      <c r="I381" s="17">
        <f t="shared" si="30"/>
        <v>0</v>
      </c>
      <c r="J381" s="17">
        <f t="shared" si="32"/>
        <v>0</v>
      </c>
    </row>
    <row r="382" spans="1:10" ht="14.25">
      <c r="A382" s="14"/>
      <c r="B382" s="14"/>
      <c r="C382" s="14"/>
      <c r="D382" s="14"/>
      <c r="E382" s="14">
        <f t="shared" si="33"/>
        <v>2033</v>
      </c>
      <c r="F382" s="14">
        <f t="shared" si="34"/>
        <v>10</v>
      </c>
      <c r="G382" s="14">
        <f t="shared" si="35"/>
        <v>381</v>
      </c>
      <c r="H382" s="14" t="str">
        <f t="shared" si="31"/>
        <v>2033年10月</v>
      </c>
      <c r="I382" s="17">
        <f t="shared" si="30"/>
        <v>0</v>
      </c>
      <c r="J382" s="17">
        <f t="shared" si="32"/>
        <v>0</v>
      </c>
    </row>
    <row r="383" spans="1:10" ht="14.25">
      <c r="A383" s="14"/>
      <c r="B383" s="14"/>
      <c r="C383" s="14"/>
      <c r="D383" s="14"/>
      <c r="E383" s="14">
        <f t="shared" si="33"/>
        <v>2033</v>
      </c>
      <c r="F383" s="14">
        <f t="shared" si="34"/>
        <v>11</v>
      </c>
      <c r="G383" s="14">
        <f t="shared" si="35"/>
        <v>382</v>
      </c>
      <c r="H383" s="14" t="str">
        <f t="shared" si="31"/>
        <v>2033年11月</v>
      </c>
      <c r="I383" s="17">
        <f t="shared" si="30"/>
        <v>0</v>
      </c>
      <c r="J383" s="17">
        <f t="shared" si="32"/>
        <v>0</v>
      </c>
    </row>
    <row r="384" spans="1:10" ht="14.25">
      <c r="A384" s="14"/>
      <c r="B384" s="14"/>
      <c r="C384" s="14"/>
      <c r="D384" s="14"/>
      <c r="E384" s="14">
        <f t="shared" si="33"/>
        <v>2033</v>
      </c>
      <c r="F384" s="14">
        <f t="shared" si="34"/>
        <v>12</v>
      </c>
      <c r="G384" s="14">
        <f t="shared" si="35"/>
        <v>383</v>
      </c>
      <c r="H384" s="14" t="str">
        <f t="shared" si="31"/>
        <v>2033年12月</v>
      </c>
      <c r="I384" s="17">
        <f t="shared" si="30"/>
        <v>0</v>
      </c>
      <c r="J384" s="17">
        <f t="shared" si="32"/>
        <v>0</v>
      </c>
    </row>
    <row r="385" spans="1:10" ht="14.25">
      <c r="A385" s="14"/>
      <c r="B385" s="14"/>
      <c r="C385" s="14"/>
      <c r="D385" s="14"/>
      <c r="E385" s="14">
        <f t="shared" si="33"/>
        <v>2034</v>
      </c>
      <c r="F385" s="14">
        <f t="shared" si="34"/>
        <v>1</v>
      </c>
      <c r="G385" s="14">
        <f t="shared" si="35"/>
        <v>384</v>
      </c>
      <c r="H385" s="14" t="str">
        <f t="shared" si="31"/>
        <v>2034年01月</v>
      </c>
      <c r="I385" s="17">
        <f t="shared" si="30"/>
        <v>0</v>
      </c>
      <c r="J385" s="17">
        <f t="shared" si="32"/>
        <v>0</v>
      </c>
    </row>
    <row r="386" spans="1:10" ht="14.25">
      <c r="A386" s="14"/>
      <c r="B386" s="14"/>
      <c r="C386" s="14"/>
      <c r="D386" s="14"/>
      <c r="E386" s="14">
        <f t="shared" si="33"/>
        <v>2034</v>
      </c>
      <c r="F386" s="14">
        <f t="shared" si="34"/>
        <v>2</v>
      </c>
      <c r="G386" s="14">
        <f t="shared" si="35"/>
        <v>385</v>
      </c>
      <c r="H386" s="14" t="str">
        <f t="shared" si="31"/>
        <v>2034年02月</v>
      </c>
      <c r="I386" s="17">
        <f aca="true" t="shared" si="36" ref="I386:I400">IF(ISERROR(-PPMT($C$1,G386,$C$3,$B$4,0,0)),,-PPMT($C$1,G386,$C$3,$B$4,0,0))</f>
        <v>0</v>
      </c>
      <c r="J386" s="17">
        <f t="shared" si="32"/>
        <v>0</v>
      </c>
    </row>
    <row r="387" spans="1:10" ht="14.25">
      <c r="A387" s="14"/>
      <c r="B387" s="14"/>
      <c r="C387" s="14"/>
      <c r="D387" s="14"/>
      <c r="E387" s="14">
        <f t="shared" si="33"/>
        <v>2034</v>
      </c>
      <c r="F387" s="14">
        <f t="shared" si="34"/>
        <v>3</v>
      </c>
      <c r="G387" s="14">
        <f t="shared" si="35"/>
        <v>386</v>
      </c>
      <c r="H387" s="14" t="str">
        <f aca="true" t="shared" si="37" ref="H387:H400">TEXT(E387,"00年")&amp;TEXT(F387,"00月")</f>
        <v>2034年03月</v>
      </c>
      <c r="I387" s="17">
        <f t="shared" si="36"/>
        <v>0</v>
      </c>
      <c r="J387" s="17">
        <f aca="true" t="shared" si="38" ref="J387:J400">IF(I387=0,,$B$8-I387)</f>
        <v>0</v>
      </c>
    </row>
    <row r="388" spans="1:10" ht="14.25">
      <c r="A388" s="14"/>
      <c r="B388" s="14"/>
      <c r="C388" s="14"/>
      <c r="D388" s="14"/>
      <c r="E388" s="14">
        <f aca="true" t="shared" si="39" ref="E388:E400">IF(F387=12,E387+1,E387)</f>
        <v>2034</v>
      </c>
      <c r="F388" s="14">
        <f aca="true" t="shared" si="40" ref="F388:F400">IF(F387=12,1,F387+1)</f>
        <v>4</v>
      </c>
      <c r="G388" s="14">
        <f aca="true" t="shared" si="41" ref="G388:G400">G387+1</f>
        <v>387</v>
      </c>
      <c r="H388" s="14" t="str">
        <f t="shared" si="37"/>
        <v>2034年04月</v>
      </c>
      <c r="I388" s="17">
        <f t="shared" si="36"/>
        <v>0</v>
      </c>
      <c r="J388" s="17">
        <f t="shared" si="38"/>
        <v>0</v>
      </c>
    </row>
    <row r="389" spans="1:10" ht="14.25">
      <c r="A389" s="14"/>
      <c r="B389" s="14"/>
      <c r="C389" s="14"/>
      <c r="D389" s="14"/>
      <c r="E389" s="14">
        <f t="shared" si="39"/>
        <v>2034</v>
      </c>
      <c r="F389" s="14">
        <f t="shared" si="40"/>
        <v>5</v>
      </c>
      <c r="G389" s="14">
        <f t="shared" si="41"/>
        <v>388</v>
      </c>
      <c r="H389" s="14" t="str">
        <f t="shared" si="37"/>
        <v>2034年05月</v>
      </c>
      <c r="I389" s="17">
        <f t="shared" si="36"/>
        <v>0</v>
      </c>
      <c r="J389" s="17">
        <f t="shared" si="38"/>
        <v>0</v>
      </c>
    </row>
    <row r="390" spans="1:10" ht="14.25">
      <c r="A390" s="14"/>
      <c r="B390" s="14"/>
      <c r="C390" s="14"/>
      <c r="D390" s="14"/>
      <c r="E390" s="14">
        <f t="shared" si="39"/>
        <v>2034</v>
      </c>
      <c r="F390" s="14">
        <f t="shared" si="40"/>
        <v>6</v>
      </c>
      <c r="G390" s="14">
        <f t="shared" si="41"/>
        <v>389</v>
      </c>
      <c r="H390" s="14" t="str">
        <f t="shared" si="37"/>
        <v>2034年06月</v>
      </c>
      <c r="I390" s="17">
        <f t="shared" si="36"/>
        <v>0</v>
      </c>
      <c r="J390" s="17">
        <f t="shared" si="38"/>
        <v>0</v>
      </c>
    </row>
    <row r="391" spans="1:10" ht="14.25">
      <c r="A391" s="14"/>
      <c r="B391" s="14"/>
      <c r="C391" s="14"/>
      <c r="D391" s="14"/>
      <c r="E391" s="14">
        <f t="shared" si="39"/>
        <v>2034</v>
      </c>
      <c r="F391" s="14">
        <f t="shared" si="40"/>
        <v>7</v>
      </c>
      <c r="G391" s="14">
        <f t="shared" si="41"/>
        <v>390</v>
      </c>
      <c r="H391" s="14" t="str">
        <f t="shared" si="37"/>
        <v>2034年07月</v>
      </c>
      <c r="I391" s="17">
        <f t="shared" si="36"/>
        <v>0</v>
      </c>
      <c r="J391" s="17">
        <f t="shared" si="38"/>
        <v>0</v>
      </c>
    </row>
    <row r="392" spans="1:10" ht="14.25">
      <c r="A392" s="14"/>
      <c r="B392" s="14"/>
      <c r="C392" s="14"/>
      <c r="D392" s="14"/>
      <c r="E392" s="14">
        <f t="shared" si="39"/>
        <v>2034</v>
      </c>
      <c r="F392" s="14">
        <f t="shared" si="40"/>
        <v>8</v>
      </c>
      <c r="G392" s="14">
        <f t="shared" si="41"/>
        <v>391</v>
      </c>
      <c r="H392" s="14" t="str">
        <f t="shared" si="37"/>
        <v>2034年08月</v>
      </c>
      <c r="I392" s="17">
        <f t="shared" si="36"/>
        <v>0</v>
      </c>
      <c r="J392" s="17">
        <f t="shared" si="38"/>
        <v>0</v>
      </c>
    </row>
    <row r="393" spans="1:10" ht="14.25">
      <c r="A393" s="14"/>
      <c r="B393" s="14"/>
      <c r="C393" s="14"/>
      <c r="D393" s="14"/>
      <c r="E393" s="14">
        <f t="shared" si="39"/>
        <v>2034</v>
      </c>
      <c r="F393" s="14">
        <f t="shared" si="40"/>
        <v>9</v>
      </c>
      <c r="G393" s="14">
        <f t="shared" si="41"/>
        <v>392</v>
      </c>
      <c r="H393" s="14" t="str">
        <f t="shared" si="37"/>
        <v>2034年09月</v>
      </c>
      <c r="I393" s="17">
        <f t="shared" si="36"/>
        <v>0</v>
      </c>
      <c r="J393" s="17">
        <f t="shared" si="38"/>
        <v>0</v>
      </c>
    </row>
    <row r="394" spans="1:10" ht="14.25">
      <c r="A394" s="14"/>
      <c r="B394" s="14"/>
      <c r="C394" s="14"/>
      <c r="D394" s="14"/>
      <c r="E394" s="14">
        <f t="shared" si="39"/>
        <v>2034</v>
      </c>
      <c r="F394" s="14">
        <f t="shared" si="40"/>
        <v>10</v>
      </c>
      <c r="G394" s="14">
        <f t="shared" si="41"/>
        <v>393</v>
      </c>
      <c r="H394" s="14" t="str">
        <f t="shared" si="37"/>
        <v>2034年10月</v>
      </c>
      <c r="I394" s="17">
        <f t="shared" si="36"/>
        <v>0</v>
      </c>
      <c r="J394" s="17">
        <f t="shared" si="38"/>
        <v>0</v>
      </c>
    </row>
    <row r="395" spans="1:10" ht="14.25">
      <c r="A395" s="14"/>
      <c r="B395" s="14"/>
      <c r="C395" s="14"/>
      <c r="D395" s="14"/>
      <c r="E395" s="14">
        <f t="shared" si="39"/>
        <v>2034</v>
      </c>
      <c r="F395" s="14">
        <f t="shared" si="40"/>
        <v>11</v>
      </c>
      <c r="G395" s="14">
        <f t="shared" si="41"/>
        <v>394</v>
      </c>
      <c r="H395" s="14" t="str">
        <f t="shared" si="37"/>
        <v>2034年11月</v>
      </c>
      <c r="I395" s="17">
        <f t="shared" si="36"/>
        <v>0</v>
      </c>
      <c r="J395" s="17">
        <f t="shared" si="38"/>
        <v>0</v>
      </c>
    </row>
    <row r="396" spans="1:10" ht="14.25">
      <c r="A396" s="14"/>
      <c r="B396" s="14"/>
      <c r="C396" s="14"/>
      <c r="D396" s="14"/>
      <c r="E396" s="14">
        <f t="shared" si="39"/>
        <v>2034</v>
      </c>
      <c r="F396" s="14">
        <f t="shared" si="40"/>
        <v>12</v>
      </c>
      <c r="G396" s="14">
        <f t="shared" si="41"/>
        <v>395</v>
      </c>
      <c r="H396" s="14" t="str">
        <f t="shared" si="37"/>
        <v>2034年12月</v>
      </c>
      <c r="I396" s="17">
        <f t="shared" si="36"/>
        <v>0</v>
      </c>
      <c r="J396" s="17">
        <f t="shared" si="38"/>
        <v>0</v>
      </c>
    </row>
    <row r="397" spans="1:10" ht="14.25">
      <c r="A397" s="14"/>
      <c r="B397" s="14"/>
      <c r="C397" s="14"/>
      <c r="D397" s="14"/>
      <c r="E397" s="14">
        <f t="shared" si="39"/>
        <v>2035</v>
      </c>
      <c r="F397" s="14">
        <f t="shared" si="40"/>
        <v>1</v>
      </c>
      <c r="G397" s="14">
        <f t="shared" si="41"/>
        <v>396</v>
      </c>
      <c r="H397" s="14" t="str">
        <f t="shared" si="37"/>
        <v>2035年01月</v>
      </c>
      <c r="I397" s="17">
        <f t="shared" si="36"/>
        <v>0</v>
      </c>
      <c r="J397" s="17">
        <f t="shared" si="38"/>
        <v>0</v>
      </c>
    </row>
    <row r="398" spans="1:10" ht="14.25">
      <c r="A398" s="14"/>
      <c r="B398" s="14"/>
      <c r="C398" s="14"/>
      <c r="D398" s="14"/>
      <c r="E398" s="14">
        <f t="shared" si="39"/>
        <v>2035</v>
      </c>
      <c r="F398" s="14">
        <f t="shared" si="40"/>
        <v>2</v>
      </c>
      <c r="G398" s="14">
        <f t="shared" si="41"/>
        <v>397</v>
      </c>
      <c r="H398" s="14" t="str">
        <f t="shared" si="37"/>
        <v>2035年02月</v>
      </c>
      <c r="I398" s="17">
        <f t="shared" si="36"/>
        <v>0</v>
      </c>
      <c r="J398" s="17">
        <f t="shared" si="38"/>
        <v>0</v>
      </c>
    </row>
    <row r="399" spans="1:10" ht="14.25">
      <c r="A399" s="14"/>
      <c r="B399" s="14"/>
      <c r="C399" s="14"/>
      <c r="D399" s="14"/>
      <c r="E399" s="14">
        <f t="shared" si="39"/>
        <v>2035</v>
      </c>
      <c r="F399" s="14">
        <f t="shared" si="40"/>
        <v>3</v>
      </c>
      <c r="G399" s="14">
        <f t="shared" si="41"/>
        <v>398</v>
      </c>
      <c r="H399" s="14" t="str">
        <f t="shared" si="37"/>
        <v>2035年03月</v>
      </c>
      <c r="I399" s="17">
        <f t="shared" si="36"/>
        <v>0</v>
      </c>
      <c r="J399" s="17">
        <f t="shared" si="38"/>
        <v>0</v>
      </c>
    </row>
    <row r="400" spans="1:10" ht="14.25">
      <c r="A400" s="14"/>
      <c r="B400" s="14"/>
      <c r="C400" s="14"/>
      <c r="D400" s="14"/>
      <c r="E400" s="14">
        <f t="shared" si="39"/>
        <v>2035</v>
      </c>
      <c r="F400" s="14">
        <f t="shared" si="40"/>
        <v>4</v>
      </c>
      <c r="G400" s="14">
        <f t="shared" si="41"/>
        <v>399</v>
      </c>
      <c r="H400" s="14" t="str">
        <f t="shared" si="37"/>
        <v>2035年04月</v>
      </c>
      <c r="I400" s="17">
        <f t="shared" si="36"/>
        <v>0</v>
      </c>
      <c r="J400" s="17">
        <f t="shared" si="38"/>
        <v>0</v>
      </c>
    </row>
  </sheetData>
  <sheetProtection password="CF6E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0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16.625" style="0" customWidth="1"/>
    <col min="2" max="2" width="15.375" style="0" customWidth="1"/>
    <col min="3" max="3" width="0" style="0" hidden="1" customWidth="1"/>
    <col min="4" max="4" width="3.50390625" style="0" hidden="1" customWidth="1"/>
    <col min="5" max="6" width="4.625" style="0" hidden="1" customWidth="1"/>
    <col min="7" max="7" width="9.125" style="0" customWidth="1"/>
    <col min="8" max="8" width="11.625" style="0" bestFit="1" customWidth="1"/>
    <col min="9" max="9" width="11.625" style="0" customWidth="1"/>
  </cols>
  <sheetData>
    <row r="1" spans="1:9" ht="14.25">
      <c r="A1" s="6" t="s">
        <v>24</v>
      </c>
      <c r="B1" s="11">
        <v>0.0558</v>
      </c>
      <c r="C1" s="7">
        <f>B1/12</f>
        <v>0.0046500000000000005</v>
      </c>
      <c r="G1" t="s">
        <v>25</v>
      </c>
      <c r="H1" t="s">
        <v>26</v>
      </c>
      <c r="I1" t="s">
        <v>27</v>
      </c>
    </row>
    <row r="2" spans="1:9" ht="15.75">
      <c r="A2" s="6" t="s">
        <v>28</v>
      </c>
      <c r="B2" s="13">
        <v>200000</v>
      </c>
      <c r="D2">
        <v>2</v>
      </c>
      <c r="E2">
        <v>1</v>
      </c>
      <c r="F2">
        <v>1</v>
      </c>
      <c r="G2" t="str">
        <f aca="true" t="shared" si="0" ref="G2:G65">TEXT(D2,"00年")&amp;TEXT(E2,"00月")</f>
        <v>02年01月</v>
      </c>
      <c r="H2" s="8">
        <f aca="true" t="shared" si="1" ref="H2:H65">IF(ISERROR(-PPMT($C$1,F2,$C$3,$B$2,0,0)),,-PPMT($C$1,F2,$C$3,$B$2,0,0))</f>
        <v>1248.4622095848376</v>
      </c>
      <c r="I2" s="8">
        <f aca="true" t="shared" si="2" ref="I2:I65">IF(H2=0,,$B$6-H2)</f>
        <v>919.9170365056789</v>
      </c>
    </row>
    <row r="3" spans="1:9" ht="14.25">
      <c r="A3" s="6" t="s">
        <v>29</v>
      </c>
      <c r="B3" s="12">
        <v>10</v>
      </c>
      <c r="C3">
        <f>B3*12</f>
        <v>120</v>
      </c>
      <c r="D3">
        <f aca="true" t="shared" si="3" ref="D3:D66">IF(E2=12,D2+1,D2)</f>
        <v>2</v>
      </c>
      <c r="E3">
        <f aca="true" t="shared" si="4" ref="E3:E66">IF(E2=12,1,E2+1)</f>
        <v>2</v>
      </c>
      <c r="F3">
        <f aca="true" t="shared" si="5" ref="F3:F66">F2+1</f>
        <v>2</v>
      </c>
      <c r="G3" t="str">
        <f t="shared" si="0"/>
        <v>02年02月</v>
      </c>
      <c r="H3" s="8">
        <f t="shared" si="1"/>
        <v>1254.267558859407</v>
      </c>
      <c r="I3" s="8">
        <f t="shared" si="2"/>
        <v>914.1116872311095</v>
      </c>
    </row>
    <row r="4" spans="1:9" ht="14.25">
      <c r="A4" s="6"/>
      <c r="D4">
        <f t="shared" si="3"/>
        <v>2</v>
      </c>
      <c r="E4">
        <f t="shared" si="4"/>
        <v>3</v>
      </c>
      <c r="F4">
        <f t="shared" si="5"/>
        <v>3</v>
      </c>
      <c r="G4" t="str">
        <f t="shared" si="0"/>
        <v>02年03月</v>
      </c>
      <c r="H4" s="8">
        <f t="shared" si="1"/>
        <v>1260.0999030081032</v>
      </c>
      <c r="I4" s="8">
        <f t="shared" si="2"/>
        <v>908.2793430824133</v>
      </c>
    </row>
    <row r="5" spans="1:9" ht="14.25">
      <c r="A5" s="6"/>
      <c r="D5">
        <f t="shared" si="3"/>
        <v>2</v>
      </c>
      <c r="E5">
        <f t="shared" si="4"/>
        <v>4</v>
      </c>
      <c r="F5">
        <f t="shared" si="5"/>
        <v>4</v>
      </c>
      <c r="G5" t="str">
        <f t="shared" si="0"/>
        <v>02年04月</v>
      </c>
      <c r="H5" s="8">
        <f t="shared" si="1"/>
        <v>1265.959367557091</v>
      </c>
      <c r="I5" s="8">
        <f t="shared" si="2"/>
        <v>902.4198785334256</v>
      </c>
    </row>
    <row r="6" spans="1:9" ht="14.25">
      <c r="A6" s="6" t="s">
        <v>30</v>
      </c>
      <c r="B6" s="8">
        <f>-PMT(B1/12,B3*12,B2,0,1)</f>
        <v>2168.3792460905165</v>
      </c>
      <c r="D6">
        <f t="shared" si="3"/>
        <v>2</v>
      </c>
      <c r="E6">
        <f t="shared" si="4"/>
        <v>5</v>
      </c>
      <c r="F6">
        <f t="shared" si="5"/>
        <v>5</v>
      </c>
      <c r="G6" t="str">
        <f t="shared" si="0"/>
        <v>02年05月</v>
      </c>
      <c r="H6" s="8">
        <f t="shared" si="1"/>
        <v>1271.8460786162316</v>
      </c>
      <c r="I6" s="8">
        <f t="shared" si="2"/>
        <v>896.5331674742849</v>
      </c>
    </row>
    <row r="7" spans="1:9" ht="14.25">
      <c r="A7" s="6" t="s">
        <v>33</v>
      </c>
      <c r="B7" s="8">
        <f>B6*C3</f>
        <v>260205.50953086198</v>
      </c>
      <c r="D7">
        <f t="shared" si="3"/>
        <v>2</v>
      </c>
      <c r="E7">
        <f t="shared" si="4"/>
        <v>6</v>
      </c>
      <c r="F7">
        <f t="shared" si="5"/>
        <v>6</v>
      </c>
      <c r="G7" t="str">
        <f t="shared" si="0"/>
        <v>02年06月</v>
      </c>
      <c r="H7" s="8">
        <f t="shared" si="1"/>
        <v>1277.760162881797</v>
      </c>
      <c r="I7" s="8">
        <f t="shared" si="2"/>
        <v>890.6190832087195</v>
      </c>
    </row>
    <row r="8" spans="1:9" ht="14.25">
      <c r="A8" s="9" t="s">
        <v>31</v>
      </c>
      <c r="B8" s="8">
        <f>SUM(H2:H400)</f>
        <v>199999.99999999988</v>
      </c>
      <c r="D8">
        <f t="shared" si="3"/>
        <v>2</v>
      </c>
      <c r="E8">
        <f t="shared" si="4"/>
        <v>7</v>
      </c>
      <c r="F8">
        <f t="shared" si="5"/>
        <v>7</v>
      </c>
      <c r="G8" t="str">
        <f t="shared" si="0"/>
        <v>02年07月</v>
      </c>
      <c r="H8" s="8">
        <f t="shared" si="1"/>
        <v>1283.7017476391975</v>
      </c>
      <c r="I8" s="8">
        <f t="shared" si="2"/>
        <v>884.677498451319</v>
      </c>
    </row>
    <row r="9" spans="1:9" ht="14.25">
      <c r="A9" s="10" t="s">
        <v>32</v>
      </c>
      <c r="B9" s="8">
        <f>SUM(I2:I400)</f>
        <v>60205.50953086204</v>
      </c>
      <c r="D9">
        <f t="shared" si="3"/>
        <v>2</v>
      </c>
      <c r="E9">
        <f t="shared" si="4"/>
        <v>8</v>
      </c>
      <c r="F9">
        <f t="shared" si="5"/>
        <v>8</v>
      </c>
      <c r="G9" t="str">
        <f t="shared" si="0"/>
        <v>02年08月</v>
      </c>
      <c r="H9" s="8">
        <f t="shared" si="1"/>
        <v>1289.6709607657194</v>
      </c>
      <c r="I9" s="8">
        <f t="shared" si="2"/>
        <v>878.7082853247971</v>
      </c>
    </row>
    <row r="10" spans="1:9" ht="14.25">
      <c r="A10" s="6"/>
      <c r="B10" s="3"/>
      <c r="D10">
        <f t="shared" si="3"/>
        <v>2</v>
      </c>
      <c r="E10">
        <f t="shared" si="4"/>
        <v>9</v>
      </c>
      <c r="F10">
        <f t="shared" si="5"/>
        <v>9</v>
      </c>
      <c r="G10" t="str">
        <f t="shared" si="0"/>
        <v>02年09月</v>
      </c>
      <c r="H10" s="8">
        <f t="shared" si="1"/>
        <v>1295.6679307332802</v>
      </c>
      <c r="I10" s="8">
        <f t="shared" si="2"/>
        <v>872.7113153572363</v>
      </c>
    </row>
    <row r="11" spans="1:9" ht="14.25">
      <c r="A11" s="6"/>
      <c r="B11" s="3"/>
      <c r="D11">
        <f t="shared" si="3"/>
        <v>2</v>
      </c>
      <c r="E11">
        <f t="shared" si="4"/>
        <v>10</v>
      </c>
      <c r="F11">
        <f t="shared" si="5"/>
        <v>10</v>
      </c>
      <c r="G11" t="str">
        <f t="shared" si="0"/>
        <v>02年10月</v>
      </c>
      <c r="H11" s="8">
        <f t="shared" si="1"/>
        <v>1301.69278661119</v>
      </c>
      <c r="I11" s="8">
        <f t="shared" si="2"/>
        <v>866.6864594793265</v>
      </c>
    </row>
    <row r="12" spans="1:9" ht="14.25">
      <c r="A12" s="6"/>
      <c r="B12" s="3"/>
      <c r="D12">
        <f t="shared" si="3"/>
        <v>2</v>
      </c>
      <c r="E12">
        <f t="shared" si="4"/>
        <v>11</v>
      </c>
      <c r="F12">
        <f t="shared" si="5"/>
        <v>11</v>
      </c>
      <c r="G12" t="str">
        <f t="shared" si="0"/>
        <v>02年11月</v>
      </c>
      <c r="H12" s="8">
        <f t="shared" si="1"/>
        <v>1307.7456580689318</v>
      </c>
      <c r="I12" s="8">
        <f t="shared" si="2"/>
        <v>860.6335880215847</v>
      </c>
    </row>
    <row r="13" spans="2:9" ht="14.25">
      <c r="B13" s="3"/>
      <c r="D13">
        <f t="shared" si="3"/>
        <v>2</v>
      </c>
      <c r="E13">
        <f t="shared" si="4"/>
        <v>12</v>
      </c>
      <c r="F13">
        <f t="shared" si="5"/>
        <v>12</v>
      </c>
      <c r="G13" t="str">
        <f t="shared" si="0"/>
        <v>02年12月</v>
      </c>
      <c r="H13" s="8">
        <f t="shared" si="1"/>
        <v>1313.8266753789526</v>
      </c>
      <c r="I13" s="8">
        <f t="shared" si="2"/>
        <v>854.5525707115639</v>
      </c>
    </row>
    <row r="14" spans="4:9" ht="14.25">
      <c r="D14">
        <f t="shared" si="3"/>
        <v>3</v>
      </c>
      <c r="E14">
        <f t="shared" si="4"/>
        <v>1</v>
      </c>
      <c r="F14">
        <f t="shared" si="5"/>
        <v>13</v>
      </c>
      <c r="G14" t="str">
        <f t="shared" si="0"/>
        <v>03年01月</v>
      </c>
      <c r="H14" s="8">
        <f t="shared" si="1"/>
        <v>1319.9359694194648</v>
      </c>
      <c r="I14" s="8">
        <f t="shared" si="2"/>
        <v>848.4432766710518</v>
      </c>
    </row>
    <row r="15" spans="1:9" ht="14.25">
      <c r="A15" s="5"/>
      <c r="B15" s="8"/>
      <c r="D15">
        <f t="shared" si="3"/>
        <v>3</v>
      </c>
      <c r="E15">
        <f t="shared" si="4"/>
        <v>2</v>
      </c>
      <c r="F15">
        <f t="shared" si="5"/>
        <v>14</v>
      </c>
      <c r="G15" t="str">
        <f t="shared" si="0"/>
        <v>03年02月</v>
      </c>
      <c r="H15" s="8">
        <f t="shared" si="1"/>
        <v>1326.073671677265</v>
      </c>
      <c r="I15" s="8">
        <f t="shared" si="2"/>
        <v>842.3055744132514</v>
      </c>
    </row>
    <row r="16" spans="1:9" ht="14.25">
      <c r="A16" s="6"/>
      <c r="B16" s="4"/>
      <c r="C16" s="7"/>
      <c r="D16">
        <f t="shared" si="3"/>
        <v>3</v>
      </c>
      <c r="E16">
        <f t="shared" si="4"/>
        <v>3</v>
      </c>
      <c r="F16">
        <f t="shared" si="5"/>
        <v>15</v>
      </c>
      <c r="G16" t="str">
        <f t="shared" si="0"/>
        <v>03年03月</v>
      </c>
      <c r="H16" s="8">
        <f t="shared" si="1"/>
        <v>1332.2399142505644</v>
      </c>
      <c r="I16" s="8">
        <f t="shared" si="2"/>
        <v>836.1393318399521</v>
      </c>
    </row>
    <row r="17" spans="1:9" ht="14.25">
      <c r="A17" s="6"/>
      <c r="B17" s="8"/>
      <c r="D17">
        <f t="shared" si="3"/>
        <v>3</v>
      </c>
      <c r="E17">
        <f t="shared" si="4"/>
        <v>4</v>
      </c>
      <c r="F17">
        <f t="shared" si="5"/>
        <v>16</v>
      </c>
      <c r="G17" t="str">
        <f t="shared" si="0"/>
        <v>03年04月</v>
      </c>
      <c r="H17" s="8">
        <f t="shared" si="1"/>
        <v>1338.4348298518298</v>
      </c>
      <c r="I17" s="8">
        <f t="shared" si="2"/>
        <v>829.9444162386867</v>
      </c>
    </row>
    <row r="18" spans="1:9" ht="14.25">
      <c r="A18" s="6"/>
      <c r="D18">
        <f t="shared" si="3"/>
        <v>3</v>
      </c>
      <c r="E18">
        <f t="shared" si="4"/>
        <v>5</v>
      </c>
      <c r="F18">
        <f t="shared" si="5"/>
        <v>17</v>
      </c>
      <c r="G18" t="str">
        <f t="shared" si="0"/>
        <v>03年05月</v>
      </c>
      <c r="H18" s="8">
        <f t="shared" si="1"/>
        <v>1344.6585518106406</v>
      </c>
      <c r="I18" s="8">
        <f t="shared" si="2"/>
        <v>823.7206942798759</v>
      </c>
    </row>
    <row r="19" spans="1:9" ht="14.25">
      <c r="A19" s="6"/>
      <c r="D19">
        <f t="shared" si="3"/>
        <v>3</v>
      </c>
      <c r="E19">
        <f t="shared" si="4"/>
        <v>6</v>
      </c>
      <c r="F19">
        <f t="shared" si="5"/>
        <v>18</v>
      </c>
      <c r="G19" t="str">
        <f t="shared" si="0"/>
        <v>03年06月</v>
      </c>
      <c r="H19" s="8">
        <f t="shared" si="1"/>
        <v>1350.9112140765599</v>
      </c>
      <c r="I19" s="8">
        <f t="shared" si="2"/>
        <v>817.4680320139566</v>
      </c>
    </row>
    <row r="20" spans="1:9" ht="14.25">
      <c r="A20" s="6"/>
      <c r="B20" s="8"/>
      <c r="D20">
        <f t="shared" si="3"/>
        <v>3</v>
      </c>
      <c r="E20">
        <f t="shared" si="4"/>
        <v>7</v>
      </c>
      <c r="F20">
        <f t="shared" si="5"/>
        <v>19</v>
      </c>
      <c r="G20" t="str">
        <f t="shared" si="0"/>
        <v>03年07月</v>
      </c>
      <c r="H20" s="8">
        <f t="shared" si="1"/>
        <v>1357.192951222016</v>
      </c>
      <c r="I20" s="8">
        <f t="shared" si="2"/>
        <v>811.1862948685005</v>
      </c>
    </row>
    <row r="21" spans="4:9" ht="14.25">
      <c r="D21">
        <f t="shared" si="3"/>
        <v>3</v>
      </c>
      <c r="E21">
        <f t="shared" si="4"/>
        <v>8</v>
      </c>
      <c r="F21">
        <f t="shared" si="5"/>
        <v>20</v>
      </c>
      <c r="G21" t="str">
        <f t="shared" si="0"/>
        <v>03年08月</v>
      </c>
      <c r="H21" s="8">
        <f t="shared" si="1"/>
        <v>1363.5038984451985</v>
      </c>
      <c r="I21" s="8">
        <f t="shared" si="2"/>
        <v>804.875347645318</v>
      </c>
    </row>
    <row r="22" spans="4:9" ht="14.25">
      <c r="D22">
        <f t="shared" si="3"/>
        <v>3</v>
      </c>
      <c r="E22">
        <f t="shared" si="4"/>
        <v>9</v>
      </c>
      <c r="F22">
        <f t="shared" si="5"/>
        <v>21</v>
      </c>
      <c r="G22" t="str">
        <f t="shared" si="0"/>
        <v>03年09月</v>
      </c>
      <c r="H22" s="8">
        <f t="shared" si="1"/>
        <v>1369.8441915729684</v>
      </c>
      <c r="I22" s="8">
        <f t="shared" si="2"/>
        <v>798.5350545175481</v>
      </c>
    </row>
    <row r="23" spans="4:9" ht="14.25">
      <c r="D23">
        <f t="shared" si="3"/>
        <v>3</v>
      </c>
      <c r="E23">
        <f t="shared" si="4"/>
        <v>10</v>
      </c>
      <c r="F23">
        <f t="shared" si="5"/>
        <v>22</v>
      </c>
      <c r="G23" t="str">
        <f t="shared" si="0"/>
        <v>03年10月</v>
      </c>
      <c r="H23" s="8">
        <f t="shared" si="1"/>
        <v>1376.2139670637828</v>
      </c>
      <c r="I23" s="8">
        <f t="shared" si="2"/>
        <v>792.1652790267337</v>
      </c>
    </row>
    <row r="24" spans="4:9" ht="14.25">
      <c r="D24">
        <f t="shared" si="3"/>
        <v>3</v>
      </c>
      <c r="E24">
        <f t="shared" si="4"/>
        <v>11</v>
      </c>
      <c r="F24">
        <f t="shared" si="5"/>
        <v>23</v>
      </c>
      <c r="G24" t="str">
        <f t="shared" si="0"/>
        <v>03年11月</v>
      </c>
      <c r="H24" s="8">
        <f t="shared" si="1"/>
        <v>1382.6133620106295</v>
      </c>
      <c r="I24" s="8">
        <f t="shared" si="2"/>
        <v>785.765884079887</v>
      </c>
    </row>
    <row r="25" spans="4:9" ht="14.25">
      <c r="D25">
        <f t="shared" si="3"/>
        <v>3</v>
      </c>
      <c r="E25">
        <f t="shared" si="4"/>
        <v>12</v>
      </c>
      <c r="F25">
        <f t="shared" si="5"/>
        <v>24</v>
      </c>
      <c r="G25" t="str">
        <f t="shared" si="0"/>
        <v>03年12月</v>
      </c>
      <c r="H25" s="8">
        <f t="shared" si="1"/>
        <v>1389.042514143979</v>
      </c>
      <c r="I25" s="8">
        <f t="shared" si="2"/>
        <v>779.3367319465376</v>
      </c>
    </row>
    <row r="26" spans="4:9" ht="14.25">
      <c r="D26">
        <f t="shared" si="3"/>
        <v>4</v>
      </c>
      <c r="E26">
        <f t="shared" si="4"/>
        <v>1</v>
      </c>
      <c r="F26">
        <f t="shared" si="5"/>
        <v>25</v>
      </c>
      <c r="G26" t="str">
        <f t="shared" si="0"/>
        <v>04年01月</v>
      </c>
      <c r="H26" s="8">
        <f t="shared" si="1"/>
        <v>1395.5015618347484</v>
      </c>
      <c r="I26" s="8">
        <f t="shared" si="2"/>
        <v>772.8776842557681</v>
      </c>
    </row>
    <row r="27" spans="4:9" ht="14.25">
      <c r="D27">
        <f t="shared" si="3"/>
        <v>4</v>
      </c>
      <c r="E27">
        <f t="shared" si="4"/>
        <v>2</v>
      </c>
      <c r="F27">
        <f t="shared" si="5"/>
        <v>26</v>
      </c>
      <c r="G27" t="str">
        <f t="shared" si="0"/>
        <v>04年02月</v>
      </c>
      <c r="H27" s="8">
        <f t="shared" si="1"/>
        <v>1401.99064409728</v>
      </c>
      <c r="I27" s="8">
        <f t="shared" si="2"/>
        <v>766.3886019932365</v>
      </c>
    </row>
    <row r="28" spans="4:9" ht="14.25">
      <c r="D28">
        <f t="shared" si="3"/>
        <v>4</v>
      </c>
      <c r="E28">
        <f t="shared" si="4"/>
        <v>3</v>
      </c>
      <c r="F28">
        <f t="shared" si="5"/>
        <v>27</v>
      </c>
      <c r="G28" t="str">
        <f t="shared" si="0"/>
        <v>04年03月</v>
      </c>
      <c r="H28" s="8">
        <f t="shared" si="1"/>
        <v>1408.5099005923325</v>
      </c>
      <c r="I28" s="8">
        <f t="shared" si="2"/>
        <v>759.869345498184</v>
      </c>
    </row>
    <row r="29" spans="4:9" ht="14.25">
      <c r="D29">
        <f t="shared" si="3"/>
        <v>4</v>
      </c>
      <c r="E29">
        <f t="shared" si="4"/>
        <v>4</v>
      </c>
      <c r="F29">
        <f t="shared" si="5"/>
        <v>28</v>
      </c>
      <c r="G29" t="str">
        <f t="shared" si="0"/>
        <v>04年04月</v>
      </c>
      <c r="H29" s="8">
        <f t="shared" si="1"/>
        <v>1415.0594716300868</v>
      </c>
      <c r="I29" s="8">
        <f t="shared" si="2"/>
        <v>753.3197744604297</v>
      </c>
    </row>
    <row r="30" spans="4:9" ht="14.25">
      <c r="D30">
        <f t="shared" si="3"/>
        <v>4</v>
      </c>
      <c r="E30">
        <f t="shared" si="4"/>
        <v>5</v>
      </c>
      <c r="F30">
        <f t="shared" si="5"/>
        <v>29</v>
      </c>
      <c r="G30" t="str">
        <f t="shared" si="0"/>
        <v>04年05月</v>
      </c>
      <c r="H30" s="8">
        <f t="shared" si="1"/>
        <v>1421.6394981731664</v>
      </c>
      <c r="I30" s="8">
        <f t="shared" si="2"/>
        <v>746.7397479173501</v>
      </c>
    </row>
    <row r="31" spans="4:9" ht="14.25">
      <c r="D31">
        <f t="shared" si="3"/>
        <v>4</v>
      </c>
      <c r="E31">
        <f t="shared" si="4"/>
        <v>6</v>
      </c>
      <c r="F31">
        <f t="shared" si="5"/>
        <v>30</v>
      </c>
      <c r="G31" t="str">
        <f t="shared" si="0"/>
        <v>04年06月</v>
      </c>
      <c r="H31" s="8">
        <f t="shared" si="1"/>
        <v>1428.2501218396717</v>
      </c>
      <c r="I31" s="8">
        <f t="shared" si="2"/>
        <v>740.1291242508448</v>
      </c>
    </row>
    <row r="32" spans="4:9" ht="14.25">
      <c r="D32">
        <f t="shared" si="3"/>
        <v>4</v>
      </c>
      <c r="E32">
        <f t="shared" si="4"/>
        <v>7</v>
      </c>
      <c r="F32">
        <f t="shared" si="5"/>
        <v>31</v>
      </c>
      <c r="G32" t="str">
        <f t="shared" si="0"/>
        <v>04年07月</v>
      </c>
      <c r="H32" s="8">
        <f t="shared" si="1"/>
        <v>1434.8914849062264</v>
      </c>
      <c r="I32" s="8">
        <f t="shared" si="2"/>
        <v>733.4877611842901</v>
      </c>
    </row>
    <row r="33" spans="4:9" ht="14.25">
      <c r="D33">
        <f t="shared" si="3"/>
        <v>4</v>
      </c>
      <c r="E33">
        <f t="shared" si="4"/>
        <v>8</v>
      </c>
      <c r="F33">
        <f t="shared" si="5"/>
        <v>32</v>
      </c>
      <c r="G33" t="str">
        <f t="shared" si="0"/>
        <v>04年08月</v>
      </c>
      <c r="H33" s="8">
        <f t="shared" si="1"/>
        <v>1441.5637303110402</v>
      </c>
      <c r="I33" s="8">
        <f t="shared" si="2"/>
        <v>726.8155157794763</v>
      </c>
    </row>
    <row r="34" spans="4:9" ht="14.25">
      <c r="D34">
        <f t="shared" si="3"/>
        <v>4</v>
      </c>
      <c r="E34">
        <f t="shared" si="4"/>
        <v>9</v>
      </c>
      <c r="F34">
        <f t="shared" si="5"/>
        <v>33</v>
      </c>
      <c r="G34" t="str">
        <f t="shared" si="0"/>
        <v>04年09月</v>
      </c>
      <c r="H34" s="8">
        <f t="shared" si="1"/>
        <v>1448.2670016569866</v>
      </c>
      <c r="I34" s="8">
        <f t="shared" si="2"/>
        <v>720.1122444335299</v>
      </c>
    </row>
    <row r="35" spans="4:9" ht="14.25">
      <c r="D35">
        <f t="shared" si="3"/>
        <v>4</v>
      </c>
      <c r="E35">
        <f t="shared" si="4"/>
        <v>10</v>
      </c>
      <c r="F35">
        <f t="shared" si="5"/>
        <v>34</v>
      </c>
      <c r="G35" t="str">
        <f t="shared" si="0"/>
        <v>04年10月</v>
      </c>
      <c r="H35" s="8">
        <f t="shared" si="1"/>
        <v>1455.0014432146916</v>
      </c>
      <c r="I35" s="8">
        <f t="shared" si="2"/>
        <v>713.377802875825</v>
      </c>
    </row>
    <row r="36" spans="4:9" ht="14.25">
      <c r="D36">
        <f t="shared" si="3"/>
        <v>4</v>
      </c>
      <c r="E36">
        <f t="shared" si="4"/>
        <v>11</v>
      </c>
      <c r="F36">
        <f t="shared" si="5"/>
        <v>35</v>
      </c>
      <c r="G36" t="str">
        <f t="shared" si="0"/>
        <v>04年11月</v>
      </c>
      <c r="H36" s="8">
        <f t="shared" si="1"/>
        <v>1461.7671999256397</v>
      </c>
      <c r="I36" s="8">
        <f t="shared" si="2"/>
        <v>706.6120461648768</v>
      </c>
    </row>
    <row r="37" spans="4:9" ht="14.25">
      <c r="D37">
        <f t="shared" si="3"/>
        <v>4</v>
      </c>
      <c r="E37">
        <f t="shared" si="4"/>
        <v>12</v>
      </c>
      <c r="F37">
        <f t="shared" si="5"/>
        <v>36</v>
      </c>
      <c r="G37" t="str">
        <f t="shared" si="0"/>
        <v>04年12月</v>
      </c>
      <c r="H37" s="8">
        <f t="shared" si="1"/>
        <v>1468.564417405294</v>
      </c>
      <c r="I37" s="8">
        <f t="shared" si="2"/>
        <v>699.8148286852224</v>
      </c>
    </row>
    <row r="38" spans="4:9" ht="14.25">
      <c r="D38">
        <f t="shared" si="3"/>
        <v>5</v>
      </c>
      <c r="E38">
        <f t="shared" si="4"/>
        <v>1</v>
      </c>
      <c r="F38">
        <f t="shared" si="5"/>
        <v>37</v>
      </c>
      <c r="G38" t="str">
        <f t="shared" si="0"/>
        <v>05年01月</v>
      </c>
      <c r="H38" s="8">
        <f t="shared" si="1"/>
        <v>1475.3932419462287</v>
      </c>
      <c r="I38" s="8">
        <f t="shared" si="2"/>
        <v>692.9860041442878</v>
      </c>
    </row>
    <row r="39" spans="4:9" ht="14.25">
      <c r="D39">
        <f t="shared" si="3"/>
        <v>5</v>
      </c>
      <c r="E39">
        <f t="shared" si="4"/>
        <v>2</v>
      </c>
      <c r="F39">
        <f t="shared" si="5"/>
        <v>38</v>
      </c>
      <c r="G39" t="str">
        <f t="shared" si="0"/>
        <v>05年02月</v>
      </c>
      <c r="H39" s="8">
        <f t="shared" si="1"/>
        <v>1482.2538205212786</v>
      </c>
      <c r="I39" s="8">
        <f t="shared" si="2"/>
        <v>686.1254255692379</v>
      </c>
    </row>
    <row r="40" spans="4:9" ht="14.25">
      <c r="D40">
        <f t="shared" si="3"/>
        <v>5</v>
      </c>
      <c r="E40">
        <f t="shared" si="4"/>
        <v>3</v>
      </c>
      <c r="F40">
        <f t="shared" si="5"/>
        <v>39</v>
      </c>
      <c r="G40" t="str">
        <f t="shared" si="0"/>
        <v>05年03月</v>
      </c>
      <c r="H40" s="8">
        <f t="shared" si="1"/>
        <v>1489.1463007867028</v>
      </c>
      <c r="I40" s="8">
        <f t="shared" si="2"/>
        <v>679.2329453038137</v>
      </c>
    </row>
    <row r="41" spans="4:9" ht="14.25">
      <c r="D41">
        <f t="shared" si="3"/>
        <v>5</v>
      </c>
      <c r="E41">
        <f t="shared" si="4"/>
        <v>4</v>
      </c>
      <c r="F41">
        <f t="shared" si="5"/>
        <v>40</v>
      </c>
      <c r="G41" t="str">
        <f t="shared" si="0"/>
        <v>05年04月</v>
      </c>
      <c r="H41" s="8">
        <f t="shared" si="1"/>
        <v>1496.0708310853609</v>
      </c>
      <c r="I41" s="8">
        <f t="shared" si="2"/>
        <v>672.3084150051557</v>
      </c>
    </row>
    <row r="42" spans="4:9" ht="14.25">
      <c r="D42">
        <f t="shared" si="3"/>
        <v>5</v>
      </c>
      <c r="E42">
        <f t="shared" si="4"/>
        <v>5</v>
      </c>
      <c r="F42">
        <f t="shared" si="5"/>
        <v>41</v>
      </c>
      <c r="G42" t="str">
        <f t="shared" si="0"/>
        <v>05年05月</v>
      </c>
      <c r="H42" s="8">
        <f t="shared" si="1"/>
        <v>1503.027560449908</v>
      </c>
      <c r="I42" s="8">
        <f t="shared" si="2"/>
        <v>665.3516856406086</v>
      </c>
    </row>
    <row r="43" spans="4:9" ht="14.25">
      <c r="D43">
        <f t="shared" si="3"/>
        <v>5</v>
      </c>
      <c r="E43">
        <f t="shared" si="4"/>
        <v>6</v>
      </c>
      <c r="F43">
        <f t="shared" si="5"/>
        <v>42</v>
      </c>
      <c r="G43" t="str">
        <f t="shared" si="0"/>
        <v>05年06月</v>
      </c>
      <c r="H43" s="8">
        <f t="shared" si="1"/>
        <v>1510.016638606</v>
      </c>
      <c r="I43" s="8">
        <f t="shared" si="2"/>
        <v>658.3626074845165</v>
      </c>
    </row>
    <row r="44" spans="4:9" ht="14.25">
      <c r="D44">
        <f t="shared" si="3"/>
        <v>5</v>
      </c>
      <c r="E44">
        <f t="shared" si="4"/>
        <v>7</v>
      </c>
      <c r="F44">
        <f t="shared" si="5"/>
        <v>43</v>
      </c>
      <c r="G44" t="str">
        <f t="shared" si="0"/>
        <v>05年07月</v>
      </c>
      <c r="H44" s="8">
        <f t="shared" si="1"/>
        <v>1517.0382159755177</v>
      </c>
      <c r="I44" s="8">
        <f t="shared" si="2"/>
        <v>651.3410301149988</v>
      </c>
    </row>
    <row r="45" spans="4:9" ht="14.25">
      <c r="D45">
        <f t="shared" si="3"/>
        <v>5</v>
      </c>
      <c r="E45">
        <f t="shared" si="4"/>
        <v>8</v>
      </c>
      <c r="F45">
        <f t="shared" si="5"/>
        <v>44</v>
      </c>
      <c r="G45" t="str">
        <f t="shared" si="0"/>
        <v>05年08月</v>
      </c>
      <c r="H45" s="8">
        <f t="shared" si="1"/>
        <v>1524.0924436798039</v>
      </c>
      <c r="I45" s="8">
        <f t="shared" si="2"/>
        <v>644.2868024107127</v>
      </c>
    </row>
    <row r="46" spans="4:9" ht="14.25">
      <c r="D46">
        <f t="shared" si="3"/>
        <v>5</v>
      </c>
      <c r="E46">
        <f t="shared" si="4"/>
        <v>9</v>
      </c>
      <c r="F46">
        <f t="shared" si="5"/>
        <v>45</v>
      </c>
      <c r="G46" t="str">
        <f t="shared" si="0"/>
        <v>05年09月</v>
      </c>
      <c r="H46" s="8">
        <f t="shared" si="1"/>
        <v>1531.179473542915</v>
      </c>
      <c r="I46" s="8">
        <f t="shared" si="2"/>
        <v>637.1997725476015</v>
      </c>
    </row>
    <row r="47" spans="4:9" ht="14.25">
      <c r="D47">
        <f t="shared" si="3"/>
        <v>5</v>
      </c>
      <c r="E47">
        <f t="shared" si="4"/>
        <v>10</v>
      </c>
      <c r="F47">
        <f t="shared" si="5"/>
        <v>46</v>
      </c>
      <c r="G47" t="str">
        <f t="shared" si="0"/>
        <v>05年10月</v>
      </c>
      <c r="H47" s="8">
        <f t="shared" si="1"/>
        <v>1538.2994580948894</v>
      </c>
      <c r="I47" s="8">
        <f t="shared" si="2"/>
        <v>630.0797879956272</v>
      </c>
    </row>
    <row r="48" spans="4:9" ht="14.25">
      <c r="D48">
        <f t="shared" si="3"/>
        <v>5</v>
      </c>
      <c r="E48">
        <f t="shared" si="4"/>
        <v>11</v>
      </c>
      <c r="F48">
        <f t="shared" si="5"/>
        <v>47</v>
      </c>
      <c r="G48" t="str">
        <f t="shared" si="0"/>
        <v>05年11月</v>
      </c>
      <c r="H48" s="8">
        <f t="shared" si="1"/>
        <v>1545.452550575031</v>
      </c>
      <c r="I48" s="8">
        <f t="shared" si="2"/>
        <v>622.9266955154856</v>
      </c>
    </row>
    <row r="49" spans="4:9" ht="14.25">
      <c r="D49">
        <f t="shared" si="3"/>
        <v>5</v>
      </c>
      <c r="E49">
        <f t="shared" si="4"/>
        <v>12</v>
      </c>
      <c r="F49">
        <f t="shared" si="5"/>
        <v>48</v>
      </c>
      <c r="G49" t="str">
        <f t="shared" si="0"/>
        <v>05年12月</v>
      </c>
      <c r="H49" s="8">
        <f t="shared" si="1"/>
        <v>1552.6389049352047</v>
      </c>
      <c r="I49" s="8">
        <f t="shared" si="2"/>
        <v>615.7403411553119</v>
      </c>
    </row>
    <row r="50" spans="4:9" ht="14.25">
      <c r="D50">
        <f t="shared" si="3"/>
        <v>6</v>
      </c>
      <c r="E50">
        <f t="shared" si="4"/>
        <v>1</v>
      </c>
      <c r="F50">
        <f t="shared" si="5"/>
        <v>49</v>
      </c>
      <c r="G50" t="str">
        <f t="shared" si="0"/>
        <v>06年01月</v>
      </c>
      <c r="H50" s="8">
        <f t="shared" si="1"/>
        <v>1559.8586758431534</v>
      </c>
      <c r="I50" s="8">
        <f t="shared" si="2"/>
        <v>608.5205702473631</v>
      </c>
    </row>
    <row r="51" spans="4:9" ht="14.25">
      <c r="D51">
        <f t="shared" si="3"/>
        <v>6</v>
      </c>
      <c r="E51">
        <f t="shared" si="4"/>
        <v>2</v>
      </c>
      <c r="F51">
        <f t="shared" si="5"/>
        <v>50</v>
      </c>
      <c r="G51" t="str">
        <f t="shared" si="0"/>
        <v>06年02月</v>
      </c>
      <c r="H51" s="8">
        <f t="shared" si="1"/>
        <v>1567.112018685824</v>
      </c>
      <c r="I51" s="8">
        <f t="shared" si="2"/>
        <v>601.2672274046924</v>
      </c>
    </row>
    <row r="52" spans="4:9" ht="14.25">
      <c r="D52">
        <f t="shared" si="3"/>
        <v>6</v>
      </c>
      <c r="E52">
        <f t="shared" si="4"/>
        <v>3</v>
      </c>
      <c r="F52">
        <f t="shared" si="5"/>
        <v>51</v>
      </c>
      <c r="G52" t="str">
        <f t="shared" si="0"/>
        <v>06年03月</v>
      </c>
      <c r="H52" s="8">
        <f t="shared" si="1"/>
        <v>1574.3990895727131</v>
      </c>
      <c r="I52" s="8">
        <f t="shared" si="2"/>
        <v>593.9801565178034</v>
      </c>
    </row>
    <row r="53" spans="4:9" ht="14.25">
      <c r="D53">
        <f t="shared" si="3"/>
        <v>6</v>
      </c>
      <c r="E53">
        <f t="shared" si="4"/>
        <v>4</v>
      </c>
      <c r="F53">
        <f t="shared" si="5"/>
        <v>52</v>
      </c>
      <c r="G53" t="str">
        <f t="shared" si="0"/>
        <v>06年04月</v>
      </c>
      <c r="H53" s="8">
        <f t="shared" si="1"/>
        <v>1581.7200453392263</v>
      </c>
      <c r="I53" s="8">
        <f t="shared" si="2"/>
        <v>586.6592007512902</v>
      </c>
    </row>
    <row r="54" spans="4:9" ht="14.25">
      <c r="D54">
        <f t="shared" si="3"/>
        <v>6</v>
      </c>
      <c r="E54">
        <f t="shared" si="4"/>
        <v>5</v>
      </c>
      <c r="F54">
        <f t="shared" si="5"/>
        <v>53</v>
      </c>
      <c r="G54" t="str">
        <f t="shared" si="0"/>
        <v>06年05月</v>
      </c>
      <c r="H54" s="8">
        <f t="shared" si="1"/>
        <v>1589.0750435500538</v>
      </c>
      <c r="I54" s="8">
        <f t="shared" si="2"/>
        <v>579.3042025404627</v>
      </c>
    </row>
    <row r="55" spans="4:9" ht="14.25">
      <c r="D55">
        <f t="shared" si="3"/>
        <v>6</v>
      </c>
      <c r="E55">
        <f t="shared" si="4"/>
        <v>6</v>
      </c>
      <c r="F55">
        <f t="shared" si="5"/>
        <v>54</v>
      </c>
      <c r="G55" t="str">
        <f t="shared" si="0"/>
        <v>06年06月</v>
      </c>
      <c r="H55" s="8">
        <f t="shared" si="1"/>
        <v>1596.4642425025615</v>
      </c>
      <c r="I55" s="8">
        <f t="shared" si="2"/>
        <v>571.915003587955</v>
      </c>
    </row>
    <row r="56" spans="4:9" ht="14.25">
      <c r="D56">
        <f t="shared" si="3"/>
        <v>6</v>
      </c>
      <c r="E56">
        <f t="shared" si="4"/>
        <v>7</v>
      </c>
      <c r="F56">
        <f t="shared" si="5"/>
        <v>55</v>
      </c>
      <c r="G56" t="str">
        <f t="shared" si="0"/>
        <v>06年07月</v>
      </c>
      <c r="H56" s="8">
        <f t="shared" si="1"/>
        <v>1603.8878012301982</v>
      </c>
      <c r="I56" s="8">
        <f t="shared" si="2"/>
        <v>564.4914448603183</v>
      </c>
    </row>
    <row r="57" spans="4:9" ht="14.25">
      <c r="D57">
        <f t="shared" si="3"/>
        <v>6</v>
      </c>
      <c r="E57">
        <f t="shared" si="4"/>
        <v>8</v>
      </c>
      <c r="F57">
        <f t="shared" si="5"/>
        <v>56</v>
      </c>
      <c r="G57" t="str">
        <f t="shared" si="0"/>
        <v>06年08月</v>
      </c>
      <c r="H57" s="8">
        <f t="shared" si="1"/>
        <v>1611.3458795059187</v>
      </c>
      <c r="I57" s="8">
        <f t="shared" si="2"/>
        <v>557.0333665845978</v>
      </c>
    </row>
    <row r="58" spans="4:9" ht="14.25">
      <c r="D58">
        <f t="shared" si="3"/>
        <v>6</v>
      </c>
      <c r="E58">
        <f t="shared" si="4"/>
        <v>9</v>
      </c>
      <c r="F58">
        <f t="shared" si="5"/>
        <v>57</v>
      </c>
      <c r="G58" t="str">
        <f t="shared" si="0"/>
        <v>06年09月</v>
      </c>
      <c r="H58" s="8">
        <f t="shared" si="1"/>
        <v>1618.8386378456212</v>
      </c>
      <c r="I58" s="8">
        <f t="shared" si="2"/>
        <v>549.5406082448953</v>
      </c>
    </row>
    <row r="59" spans="4:9" ht="14.25">
      <c r="D59">
        <f t="shared" si="3"/>
        <v>6</v>
      </c>
      <c r="E59">
        <f t="shared" si="4"/>
        <v>10</v>
      </c>
      <c r="F59">
        <f t="shared" si="5"/>
        <v>58</v>
      </c>
      <c r="G59" t="str">
        <f t="shared" si="0"/>
        <v>06年10月</v>
      </c>
      <c r="H59" s="8">
        <f t="shared" si="1"/>
        <v>1626.3662375116035</v>
      </c>
      <c r="I59" s="8">
        <f t="shared" si="2"/>
        <v>542.0130085789131</v>
      </c>
    </row>
    <row r="60" spans="4:9" ht="14.25">
      <c r="D60">
        <f t="shared" si="3"/>
        <v>6</v>
      </c>
      <c r="E60">
        <f t="shared" si="4"/>
        <v>11</v>
      </c>
      <c r="F60">
        <f t="shared" si="5"/>
        <v>59</v>
      </c>
      <c r="G60" t="str">
        <f t="shared" si="0"/>
        <v>06年11月</v>
      </c>
      <c r="H60" s="8">
        <f t="shared" si="1"/>
        <v>1633.9288405160323</v>
      </c>
      <c r="I60" s="8">
        <f t="shared" si="2"/>
        <v>534.4504055744842</v>
      </c>
    </row>
    <row r="61" spans="4:9" ht="14.25">
      <c r="D61">
        <f t="shared" si="3"/>
        <v>6</v>
      </c>
      <c r="E61">
        <f t="shared" si="4"/>
        <v>12</v>
      </c>
      <c r="F61">
        <f t="shared" si="5"/>
        <v>60</v>
      </c>
      <c r="G61" t="str">
        <f t="shared" si="0"/>
        <v>06年12月</v>
      </c>
      <c r="H61" s="8">
        <f t="shared" si="1"/>
        <v>1641.526609624432</v>
      </c>
      <c r="I61" s="8">
        <f t="shared" si="2"/>
        <v>526.8526364660845</v>
      </c>
    </row>
    <row r="62" spans="4:9" ht="14.25">
      <c r="D62">
        <f t="shared" si="3"/>
        <v>7</v>
      </c>
      <c r="E62">
        <f t="shared" si="4"/>
        <v>1</v>
      </c>
      <c r="F62">
        <f t="shared" si="5"/>
        <v>61</v>
      </c>
      <c r="G62" t="str">
        <f t="shared" si="0"/>
        <v>07年01月</v>
      </c>
      <c r="H62" s="8">
        <f t="shared" si="1"/>
        <v>1649.1597083591853</v>
      </c>
      <c r="I62" s="8">
        <f t="shared" si="2"/>
        <v>519.2195377313312</v>
      </c>
    </row>
    <row r="63" spans="4:9" ht="14.25">
      <c r="D63">
        <f t="shared" si="3"/>
        <v>7</v>
      </c>
      <c r="E63">
        <f t="shared" si="4"/>
        <v>2</v>
      </c>
      <c r="F63">
        <f t="shared" si="5"/>
        <v>62</v>
      </c>
      <c r="G63" t="str">
        <f t="shared" si="0"/>
        <v>07年02月</v>
      </c>
      <c r="H63" s="8">
        <f t="shared" si="1"/>
        <v>1656.8283010030557</v>
      </c>
      <c r="I63" s="8">
        <f t="shared" si="2"/>
        <v>511.55094508746083</v>
      </c>
    </row>
    <row r="64" spans="4:9" ht="14.25">
      <c r="D64">
        <f t="shared" si="3"/>
        <v>7</v>
      </c>
      <c r="E64">
        <f t="shared" si="4"/>
        <v>3</v>
      </c>
      <c r="F64">
        <f t="shared" si="5"/>
        <v>63</v>
      </c>
      <c r="G64" t="str">
        <f t="shared" si="0"/>
        <v>07年03月</v>
      </c>
      <c r="H64" s="8">
        <f t="shared" si="1"/>
        <v>1664.5325526027198</v>
      </c>
      <c r="I64" s="8">
        <f t="shared" si="2"/>
        <v>503.84669348779676</v>
      </c>
    </row>
    <row r="65" spans="4:9" ht="14.25">
      <c r="D65">
        <f t="shared" si="3"/>
        <v>7</v>
      </c>
      <c r="E65">
        <f t="shared" si="4"/>
        <v>4</v>
      </c>
      <c r="F65">
        <f t="shared" si="5"/>
        <v>64</v>
      </c>
      <c r="G65" t="str">
        <f t="shared" si="0"/>
        <v>07年04月</v>
      </c>
      <c r="H65" s="8">
        <f t="shared" si="1"/>
        <v>1672.2726289723223</v>
      </c>
      <c r="I65" s="8">
        <f t="shared" si="2"/>
        <v>496.1066171181942</v>
      </c>
    </row>
    <row r="66" spans="4:9" ht="14.25">
      <c r="D66">
        <f t="shared" si="3"/>
        <v>7</v>
      </c>
      <c r="E66">
        <f t="shared" si="4"/>
        <v>5</v>
      </c>
      <c r="F66">
        <f t="shared" si="5"/>
        <v>65</v>
      </c>
      <c r="G66" t="str">
        <f aca="true" t="shared" si="6" ref="G66:G129">TEXT(D66,"00年")&amp;TEXT(E66,"00月")</f>
        <v>07年05月</v>
      </c>
      <c r="H66" s="8">
        <f aca="true" t="shared" si="7" ref="H66:H129">IF(ISERROR(-PPMT($C$1,F66,$C$3,$B$2,0,0)),,-PPMT($C$1,F66,$C$3,$B$2,0,0))</f>
        <v>1680.0486966970439</v>
      </c>
      <c r="I66" s="8">
        <f aca="true" t="shared" si="8" ref="I66:I129">IF(H66=0,,$B$6-H66)</f>
        <v>488.33054939347267</v>
      </c>
    </row>
    <row r="67" spans="4:9" ht="14.25">
      <c r="D67">
        <f aca="true" t="shared" si="9" ref="D67:D130">IF(E66=12,D66+1,D66)</f>
        <v>7</v>
      </c>
      <c r="E67">
        <f aca="true" t="shared" si="10" ref="E67:E130">IF(E66=12,1,E66+1)</f>
        <v>6</v>
      </c>
      <c r="F67">
        <f aca="true" t="shared" si="11" ref="F67:F130">F66+1</f>
        <v>66</v>
      </c>
      <c r="G67" t="str">
        <f t="shared" si="6"/>
        <v>07年06月</v>
      </c>
      <c r="H67" s="8">
        <f t="shared" si="7"/>
        <v>1687.8609231366852</v>
      </c>
      <c r="I67" s="8">
        <f t="shared" si="8"/>
        <v>480.51832295383133</v>
      </c>
    </row>
    <row r="68" spans="4:9" ht="14.25">
      <c r="D68">
        <f t="shared" si="9"/>
        <v>7</v>
      </c>
      <c r="E68">
        <f t="shared" si="10"/>
        <v>7</v>
      </c>
      <c r="F68">
        <f t="shared" si="11"/>
        <v>67</v>
      </c>
      <c r="G68" t="str">
        <f t="shared" si="6"/>
        <v>07年07月</v>
      </c>
      <c r="H68" s="8">
        <f t="shared" si="7"/>
        <v>1695.7094764292708</v>
      </c>
      <c r="I68" s="8">
        <f t="shared" si="8"/>
        <v>472.6697696612457</v>
      </c>
    </row>
    <row r="69" spans="4:9" ht="14.25">
      <c r="D69">
        <f t="shared" si="9"/>
        <v>7</v>
      </c>
      <c r="E69">
        <f t="shared" si="10"/>
        <v>8</v>
      </c>
      <c r="F69">
        <f t="shared" si="11"/>
        <v>68</v>
      </c>
      <c r="G69" t="str">
        <f t="shared" si="6"/>
        <v>07年08月</v>
      </c>
      <c r="H69" s="8">
        <f t="shared" si="7"/>
        <v>1703.5945254946669</v>
      </c>
      <c r="I69" s="8">
        <f t="shared" si="8"/>
        <v>464.78472059584965</v>
      </c>
    </row>
    <row r="70" spans="4:9" ht="14.25">
      <c r="D70">
        <f t="shared" si="9"/>
        <v>7</v>
      </c>
      <c r="E70">
        <f t="shared" si="10"/>
        <v>9</v>
      </c>
      <c r="F70">
        <f t="shared" si="11"/>
        <v>69</v>
      </c>
      <c r="G70" t="str">
        <f t="shared" si="6"/>
        <v>07年09月</v>
      </c>
      <c r="H70" s="8">
        <f t="shared" si="7"/>
        <v>1711.5162400382171</v>
      </c>
      <c r="I70" s="8">
        <f t="shared" si="8"/>
        <v>456.8630060522994</v>
      </c>
    </row>
    <row r="71" spans="4:9" ht="14.25">
      <c r="D71">
        <f t="shared" si="9"/>
        <v>7</v>
      </c>
      <c r="E71">
        <f t="shared" si="10"/>
        <v>10</v>
      </c>
      <c r="F71">
        <f t="shared" si="11"/>
        <v>70</v>
      </c>
      <c r="G71" t="str">
        <f t="shared" si="6"/>
        <v>07年10月</v>
      </c>
      <c r="H71" s="8">
        <f t="shared" si="7"/>
        <v>1719.4747905543948</v>
      </c>
      <c r="I71" s="8">
        <f t="shared" si="8"/>
        <v>448.90445553612176</v>
      </c>
    </row>
    <row r="72" spans="4:9" ht="14.25">
      <c r="D72">
        <f t="shared" si="9"/>
        <v>7</v>
      </c>
      <c r="E72">
        <f t="shared" si="10"/>
        <v>11</v>
      </c>
      <c r="F72">
        <f t="shared" si="11"/>
        <v>71</v>
      </c>
      <c r="G72" t="str">
        <f t="shared" si="6"/>
        <v>07年11月</v>
      </c>
      <c r="H72" s="8">
        <f t="shared" si="7"/>
        <v>1727.4703483304727</v>
      </c>
      <c r="I72" s="8">
        <f t="shared" si="8"/>
        <v>440.9088977600438</v>
      </c>
    </row>
    <row r="73" spans="4:9" ht="14.25">
      <c r="D73">
        <f t="shared" si="9"/>
        <v>7</v>
      </c>
      <c r="E73">
        <f t="shared" si="10"/>
        <v>12</v>
      </c>
      <c r="F73">
        <f t="shared" si="11"/>
        <v>72</v>
      </c>
      <c r="G73" t="str">
        <f t="shared" si="6"/>
        <v>07年12月</v>
      </c>
      <c r="H73" s="8">
        <f t="shared" si="7"/>
        <v>1735.5030854502095</v>
      </c>
      <c r="I73" s="8">
        <f t="shared" si="8"/>
        <v>432.87616064030703</v>
      </c>
    </row>
    <row r="74" spans="4:9" ht="14.25">
      <c r="D74">
        <f t="shared" si="9"/>
        <v>8</v>
      </c>
      <c r="E74">
        <f t="shared" si="10"/>
        <v>1</v>
      </c>
      <c r="F74">
        <f t="shared" si="11"/>
        <v>73</v>
      </c>
      <c r="G74" t="str">
        <f t="shared" si="6"/>
        <v>08年01月</v>
      </c>
      <c r="H74" s="8">
        <f t="shared" si="7"/>
        <v>1743.5731747975526</v>
      </c>
      <c r="I74" s="8">
        <f t="shared" si="8"/>
        <v>424.8060712929639</v>
      </c>
    </row>
    <row r="75" spans="4:9" ht="14.25">
      <c r="D75">
        <f t="shared" si="9"/>
        <v>8</v>
      </c>
      <c r="E75">
        <f t="shared" si="10"/>
        <v>2</v>
      </c>
      <c r="F75">
        <f t="shared" si="11"/>
        <v>74</v>
      </c>
      <c r="G75" t="str">
        <f t="shared" si="6"/>
        <v>08年02月</v>
      </c>
      <c r="H75" s="8">
        <f t="shared" si="7"/>
        <v>1751.6807900603615</v>
      </c>
      <c r="I75" s="8">
        <f t="shared" si="8"/>
        <v>416.69845603015506</v>
      </c>
    </row>
    <row r="76" spans="4:9" ht="14.25">
      <c r="D76">
        <f t="shared" si="9"/>
        <v>8</v>
      </c>
      <c r="E76">
        <f t="shared" si="10"/>
        <v>3</v>
      </c>
      <c r="F76">
        <f t="shared" si="11"/>
        <v>75</v>
      </c>
      <c r="G76" t="str">
        <f t="shared" si="6"/>
        <v>08年03月</v>
      </c>
      <c r="H76" s="8">
        <f t="shared" si="7"/>
        <v>1759.8261057341422</v>
      </c>
      <c r="I76" s="8">
        <f t="shared" si="8"/>
        <v>408.55314035637434</v>
      </c>
    </row>
    <row r="77" spans="4:9" ht="14.25">
      <c r="D77">
        <f t="shared" si="9"/>
        <v>8</v>
      </c>
      <c r="E77">
        <f t="shared" si="10"/>
        <v>4</v>
      </c>
      <c r="F77">
        <f t="shared" si="11"/>
        <v>76</v>
      </c>
      <c r="G77" t="str">
        <f t="shared" si="6"/>
        <v>08年04月</v>
      </c>
      <c r="H77" s="8">
        <f t="shared" si="7"/>
        <v>1768.0092971258061</v>
      </c>
      <c r="I77" s="8">
        <f t="shared" si="8"/>
        <v>400.3699489647104</v>
      </c>
    </row>
    <row r="78" spans="4:9" ht="14.25">
      <c r="D78">
        <f t="shared" si="9"/>
        <v>8</v>
      </c>
      <c r="E78">
        <f t="shared" si="10"/>
        <v>5</v>
      </c>
      <c r="F78">
        <f t="shared" si="11"/>
        <v>77</v>
      </c>
      <c r="G78" t="str">
        <f t="shared" si="6"/>
        <v>08年05月</v>
      </c>
      <c r="H78" s="8">
        <f t="shared" si="7"/>
        <v>1776.230540357441</v>
      </c>
      <c r="I78" s="8">
        <f t="shared" si="8"/>
        <v>392.14870573307553</v>
      </c>
    </row>
    <row r="79" spans="4:9" ht="14.25">
      <c r="D79">
        <f t="shared" si="9"/>
        <v>8</v>
      </c>
      <c r="E79">
        <f t="shared" si="10"/>
        <v>6</v>
      </c>
      <c r="F79">
        <f t="shared" si="11"/>
        <v>78</v>
      </c>
      <c r="G79" t="str">
        <f t="shared" si="6"/>
        <v>08年06月</v>
      </c>
      <c r="H79" s="8">
        <f t="shared" si="7"/>
        <v>1784.490012370103</v>
      </c>
      <c r="I79" s="8">
        <f t="shared" si="8"/>
        <v>383.8892337204136</v>
      </c>
    </row>
    <row r="80" spans="4:9" ht="14.25">
      <c r="D80">
        <f t="shared" si="9"/>
        <v>8</v>
      </c>
      <c r="E80">
        <f t="shared" si="10"/>
        <v>7</v>
      </c>
      <c r="F80">
        <f t="shared" si="11"/>
        <v>79</v>
      </c>
      <c r="G80" t="str">
        <f t="shared" si="6"/>
        <v>08年07月</v>
      </c>
      <c r="H80" s="8">
        <f t="shared" si="7"/>
        <v>1792.7878909276242</v>
      </c>
      <c r="I80" s="8">
        <f t="shared" si="8"/>
        <v>375.59135516289234</v>
      </c>
    </row>
    <row r="81" spans="4:9" ht="14.25">
      <c r="D81">
        <f t="shared" si="9"/>
        <v>8</v>
      </c>
      <c r="E81">
        <f t="shared" si="10"/>
        <v>8</v>
      </c>
      <c r="F81">
        <f t="shared" si="11"/>
        <v>80</v>
      </c>
      <c r="G81" t="str">
        <f t="shared" si="6"/>
        <v>08年08月</v>
      </c>
      <c r="H81" s="8">
        <f t="shared" si="7"/>
        <v>1801.1243546204375</v>
      </c>
      <c r="I81" s="8">
        <f t="shared" si="8"/>
        <v>367.254891470079</v>
      </c>
    </row>
    <row r="82" spans="4:9" ht="14.25">
      <c r="D82">
        <f t="shared" si="9"/>
        <v>8</v>
      </c>
      <c r="E82">
        <f t="shared" si="10"/>
        <v>9</v>
      </c>
      <c r="F82">
        <f t="shared" si="11"/>
        <v>81</v>
      </c>
      <c r="G82" t="str">
        <f t="shared" si="6"/>
        <v>08年09月</v>
      </c>
      <c r="H82" s="8">
        <f t="shared" si="7"/>
        <v>1809.4995828694223</v>
      </c>
      <c r="I82" s="8">
        <f t="shared" si="8"/>
        <v>358.87966322109423</v>
      </c>
    </row>
    <row r="83" spans="4:9" ht="14.25">
      <c r="D83">
        <f t="shared" si="9"/>
        <v>8</v>
      </c>
      <c r="E83">
        <f t="shared" si="10"/>
        <v>10</v>
      </c>
      <c r="F83">
        <f t="shared" si="11"/>
        <v>82</v>
      </c>
      <c r="G83" t="str">
        <f t="shared" si="6"/>
        <v>08年10月</v>
      </c>
      <c r="H83" s="8">
        <f t="shared" si="7"/>
        <v>1817.9137559297653</v>
      </c>
      <c r="I83" s="8">
        <f t="shared" si="8"/>
        <v>350.4654901607512</v>
      </c>
    </row>
    <row r="84" spans="4:9" ht="14.25">
      <c r="D84">
        <f t="shared" si="9"/>
        <v>8</v>
      </c>
      <c r="E84">
        <f t="shared" si="10"/>
        <v>11</v>
      </c>
      <c r="F84">
        <f t="shared" si="11"/>
        <v>83</v>
      </c>
      <c r="G84" t="str">
        <f t="shared" si="6"/>
        <v>08年11月</v>
      </c>
      <c r="H84" s="8">
        <f t="shared" si="7"/>
        <v>1826.3670548948387</v>
      </c>
      <c r="I84" s="8">
        <f t="shared" si="8"/>
        <v>342.0121911956778</v>
      </c>
    </row>
    <row r="85" spans="4:9" ht="14.25">
      <c r="D85">
        <f t="shared" si="9"/>
        <v>8</v>
      </c>
      <c r="E85">
        <f t="shared" si="10"/>
        <v>12</v>
      </c>
      <c r="F85">
        <f t="shared" si="11"/>
        <v>84</v>
      </c>
      <c r="G85" t="str">
        <f t="shared" si="6"/>
        <v>08年12月</v>
      </c>
      <c r="H85" s="8">
        <f t="shared" si="7"/>
        <v>1834.8596617000997</v>
      </c>
      <c r="I85" s="8">
        <f t="shared" si="8"/>
        <v>333.51958439041687</v>
      </c>
    </row>
    <row r="86" spans="4:9" ht="14.25">
      <c r="D86">
        <f t="shared" si="9"/>
        <v>9</v>
      </c>
      <c r="E86">
        <f t="shared" si="10"/>
        <v>1</v>
      </c>
      <c r="F86">
        <f t="shared" si="11"/>
        <v>85</v>
      </c>
      <c r="G86" t="str">
        <f t="shared" si="6"/>
        <v>09年01月</v>
      </c>
      <c r="H86" s="8">
        <f t="shared" si="7"/>
        <v>1843.3917591270051</v>
      </c>
      <c r="I86" s="8">
        <f t="shared" si="8"/>
        <v>324.9874869635114</v>
      </c>
    </row>
    <row r="87" spans="4:9" ht="14.25">
      <c r="D87">
        <f t="shared" si="9"/>
        <v>9</v>
      </c>
      <c r="E87">
        <f t="shared" si="10"/>
        <v>2</v>
      </c>
      <c r="F87">
        <f t="shared" si="11"/>
        <v>86</v>
      </c>
      <c r="G87" t="str">
        <f t="shared" si="6"/>
        <v>09年02月</v>
      </c>
      <c r="H87" s="8">
        <f t="shared" si="7"/>
        <v>1851.9635308069455</v>
      </c>
      <c r="I87" s="8">
        <f t="shared" si="8"/>
        <v>316.415715283571</v>
      </c>
    </row>
    <row r="88" spans="4:9" ht="14.25">
      <c r="D88">
        <f t="shared" si="9"/>
        <v>9</v>
      </c>
      <c r="E88">
        <f t="shared" si="10"/>
        <v>3</v>
      </c>
      <c r="F88">
        <f t="shared" si="11"/>
        <v>87</v>
      </c>
      <c r="G88" t="str">
        <f t="shared" si="6"/>
        <v>09年03月</v>
      </c>
      <c r="H88" s="8">
        <f t="shared" si="7"/>
        <v>1860.5751612251981</v>
      </c>
      <c r="I88" s="8">
        <f t="shared" si="8"/>
        <v>307.8040848653184</v>
      </c>
    </row>
    <row r="89" spans="4:9" ht="14.25">
      <c r="D89">
        <f t="shared" si="9"/>
        <v>9</v>
      </c>
      <c r="E89">
        <f t="shared" si="10"/>
        <v>4</v>
      </c>
      <c r="F89">
        <f t="shared" si="11"/>
        <v>88</v>
      </c>
      <c r="G89" t="str">
        <f t="shared" si="6"/>
        <v>09年04月</v>
      </c>
      <c r="H89" s="8">
        <f t="shared" si="7"/>
        <v>1869.2268357248952</v>
      </c>
      <c r="I89" s="8">
        <f t="shared" si="8"/>
        <v>299.15241036562134</v>
      </c>
    </row>
    <row r="90" spans="4:9" ht="14.25">
      <c r="D90">
        <f t="shared" si="9"/>
        <v>9</v>
      </c>
      <c r="E90">
        <f t="shared" si="10"/>
        <v>5</v>
      </c>
      <c r="F90">
        <f t="shared" si="11"/>
        <v>89</v>
      </c>
      <c r="G90" t="str">
        <f t="shared" si="6"/>
        <v>09年05月</v>
      </c>
      <c r="H90" s="8">
        <f t="shared" si="7"/>
        <v>1877.9187405110158</v>
      </c>
      <c r="I90" s="8">
        <f t="shared" si="8"/>
        <v>290.4605055795007</v>
      </c>
    </row>
    <row r="91" spans="4:9" ht="14.25">
      <c r="D91">
        <f t="shared" si="9"/>
        <v>9</v>
      </c>
      <c r="E91">
        <f t="shared" si="10"/>
        <v>6</v>
      </c>
      <c r="F91">
        <f t="shared" si="11"/>
        <v>90</v>
      </c>
      <c r="G91" t="str">
        <f t="shared" si="6"/>
        <v>09年06月</v>
      </c>
      <c r="H91" s="8">
        <f t="shared" si="7"/>
        <v>1886.6510626543923</v>
      </c>
      <c r="I91" s="8">
        <f t="shared" si="8"/>
        <v>281.72818343612425</v>
      </c>
    </row>
    <row r="92" spans="4:9" ht="14.25">
      <c r="D92">
        <f t="shared" si="9"/>
        <v>9</v>
      </c>
      <c r="E92">
        <f t="shared" si="10"/>
        <v>7</v>
      </c>
      <c r="F92">
        <f t="shared" si="11"/>
        <v>91</v>
      </c>
      <c r="G92" t="str">
        <f t="shared" si="6"/>
        <v>09年07月</v>
      </c>
      <c r="H92" s="8">
        <f t="shared" si="7"/>
        <v>1895.4239900957352</v>
      </c>
      <c r="I92" s="8">
        <f t="shared" si="8"/>
        <v>272.9552559947813</v>
      </c>
    </row>
    <row r="93" spans="4:9" ht="14.25">
      <c r="D93">
        <f t="shared" si="9"/>
        <v>9</v>
      </c>
      <c r="E93">
        <f t="shared" si="10"/>
        <v>8</v>
      </c>
      <c r="F93">
        <f t="shared" si="11"/>
        <v>92</v>
      </c>
      <c r="G93" t="str">
        <f t="shared" si="6"/>
        <v>09年08月</v>
      </c>
      <c r="H93" s="8">
        <f t="shared" si="7"/>
        <v>1904.2377116496805</v>
      </c>
      <c r="I93" s="8">
        <f t="shared" si="8"/>
        <v>264.14153444083604</v>
      </c>
    </row>
    <row r="94" spans="4:9" ht="14.25">
      <c r="D94">
        <f t="shared" si="9"/>
        <v>9</v>
      </c>
      <c r="E94">
        <f t="shared" si="10"/>
        <v>9</v>
      </c>
      <c r="F94">
        <f t="shared" si="11"/>
        <v>93</v>
      </c>
      <c r="G94" t="str">
        <f t="shared" si="6"/>
        <v>09年09月</v>
      </c>
      <c r="H94" s="8">
        <f t="shared" si="7"/>
        <v>1913.0924170088515</v>
      </c>
      <c r="I94" s="8">
        <f t="shared" si="8"/>
        <v>255.28682908166502</v>
      </c>
    </row>
    <row r="95" spans="4:9" ht="14.25">
      <c r="D95">
        <f t="shared" si="9"/>
        <v>9</v>
      </c>
      <c r="E95">
        <f t="shared" si="10"/>
        <v>10</v>
      </c>
      <c r="F95">
        <f t="shared" si="11"/>
        <v>94</v>
      </c>
      <c r="G95" t="str">
        <f t="shared" si="6"/>
        <v>09年10月</v>
      </c>
      <c r="H95" s="8">
        <f t="shared" si="7"/>
        <v>1921.9882967479425</v>
      </c>
      <c r="I95" s="8">
        <f t="shared" si="8"/>
        <v>246.390949342574</v>
      </c>
    </row>
    <row r="96" spans="4:9" ht="14.25">
      <c r="D96">
        <f t="shared" si="9"/>
        <v>9</v>
      </c>
      <c r="E96">
        <f t="shared" si="10"/>
        <v>11</v>
      </c>
      <c r="F96">
        <f t="shared" si="11"/>
        <v>95</v>
      </c>
      <c r="G96" t="str">
        <f t="shared" si="6"/>
        <v>09年11月</v>
      </c>
      <c r="H96" s="8">
        <f t="shared" si="7"/>
        <v>1930.9255423278205</v>
      </c>
      <c r="I96" s="8">
        <f t="shared" si="8"/>
        <v>237.45370376269602</v>
      </c>
    </row>
    <row r="97" spans="4:9" ht="14.25">
      <c r="D97">
        <f t="shared" si="9"/>
        <v>9</v>
      </c>
      <c r="E97">
        <f t="shared" si="10"/>
        <v>12</v>
      </c>
      <c r="F97">
        <f t="shared" si="11"/>
        <v>96</v>
      </c>
      <c r="G97" t="str">
        <f t="shared" si="6"/>
        <v>09年12月</v>
      </c>
      <c r="H97" s="8">
        <f t="shared" si="7"/>
        <v>1939.9043460996447</v>
      </c>
      <c r="I97" s="8">
        <f t="shared" si="8"/>
        <v>228.4748999908718</v>
      </c>
    </row>
    <row r="98" spans="4:9" ht="14.25">
      <c r="D98">
        <f t="shared" si="9"/>
        <v>10</v>
      </c>
      <c r="E98">
        <f t="shared" si="10"/>
        <v>1</v>
      </c>
      <c r="F98">
        <f t="shared" si="11"/>
        <v>97</v>
      </c>
      <c r="G98" t="str">
        <f t="shared" si="6"/>
        <v>10年01月</v>
      </c>
      <c r="H98" s="8">
        <f t="shared" si="7"/>
        <v>1948.9249013090082</v>
      </c>
      <c r="I98" s="8">
        <f t="shared" si="8"/>
        <v>219.45434478150833</v>
      </c>
    </row>
    <row r="99" spans="4:9" ht="14.25">
      <c r="D99">
        <f t="shared" si="9"/>
        <v>10</v>
      </c>
      <c r="E99">
        <f t="shared" si="10"/>
        <v>2</v>
      </c>
      <c r="F99">
        <f t="shared" si="11"/>
        <v>98</v>
      </c>
      <c r="G99" t="str">
        <f t="shared" si="6"/>
        <v>10年02月</v>
      </c>
      <c r="H99" s="8">
        <f t="shared" si="7"/>
        <v>1957.987402100095</v>
      </c>
      <c r="I99" s="8">
        <f t="shared" si="8"/>
        <v>210.39184399042142</v>
      </c>
    </row>
    <row r="100" spans="4:9" ht="14.25">
      <c r="D100">
        <f t="shared" si="9"/>
        <v>10</v>
      </c>
      <c r="E100">
        <f t="shared" si="10"/>
        <v>3</v>
      </c>
      <c r="F100">
        <f t="shared" si="11"/>
        <v>99</v>
      </c>
      <c r="G100" t="str">
        <f t="shared" si="6"/>
        <v>10年03月</v>
      </c>
      <c r="H100" s="8">
        <f t="shared" si="7"/>
        <v>1967.0920435198602</v>
      </c>
      <c r="I100" s="8">
        <f t="shared" si="8"/>
        <v>201.2872025706563</v>
      </c>
    </row>
    <row r="101" spans="4:9" ht="14.25">
      <c r="D101">
        <f t="shared" si="9"/>
        <v>10</v>
      </c>
      <c r="E101">
        <f t="shared" si="10"/>
        <v>4</v>
      </c>
      <c r="F101">
        <f t="shared" si="11"/>
        <v>100</v>
      </c>
      <c r="G101" t="str">
        <f t="shared" si="6"/>
        <v>10年04月</v>
      </c>
      <c r="H101" s="8">
        <f t="shared" si="7"/>
        <v>1976.2390215222279</v>
      </c>
      <c r="I101" s="8">
        <f t="shared" si="8"/>
        <v>192.14022456828866</v>
      </c>
    </row>
    <row r="102" spans="4:9" ht="14.25">
      <c r="D102">
        <f t="shared" si="9"/>
        <v>10</v>
      </c>
      <c r="E102">
        <f t="shared" si="10"/>
        <v>5</v>
      </c>
      <c r="F102">
        <f t="shared" si="11"/>
        <v>101</v>
      </c>
      <c r="G102" t="str">
        <f t="shared" si="6"/>
        <v>10年05月</v>
      </c>
      <c r="H102" s="8">
        <f t="shared" si="7"/>
        <v>1985.4285329723061</v>
      </c>
      <c r="I102" s="8">
        <f t="shared" si="8"/>
        <v>182.9507131182104</v>
      </c>
    </row>
    <row r="103" spans="4:9" ht="14.25">
      <c r="D103">
        <f t="shared" si="9"/>
        <v>10</v>
      </c>
      <c r="E103">
        <f t="shared" si="10"/>
        <v>6</v>
      </c>
      <c r="F103">
        <f t="shared" si="11"/>
        <v>102</v>
      </c>
      <c r="G103" t="str">
        <f t="shared" si="6"/>
        <v>10年06月</v>
      </c>
      <c r="H103" s="8">
        <f t="shared" si="7"/>
        <v>1994.6607756506273</v>
      </c>
      <c r="I103" s="8">
        <f t="shared" si="8"/>
        <v>173.7184704398892</v>
      </c>
    </row>
    <row r="104" spans="4:9" ht="14.25">
      <c r="D104">
        <f t="shared" si="9"/>
        <v>10</v>
      </c>
      <c r="E104">
        <f t="shared" si="10"/>
        <v>7</v>
      </c>
      <c r="F104">
        <f t="shared" si="11"/>
        <v>103</v>
      </c>
      <c r="G104" t="str">
        <f t="shared" si="6"/>
        <v>10年07月</v>
      </c>
      <c r="H104" s="8">
        <f t="shared" si="7"/>
        <v>2003.9359482574027</v>
      </c>
      <c r="I104" s="8">
        <f t="shared" si="8"/>
        <v>164.44329783311377</v>
      </c>
    </row>
    <row r="105" spans="4:9" ht="14.25">
      <c r="D105">
        <f t="shared" si="9"/>
        <v>10</v>
      </c>
      <c r="E105">
        <f t="shared" si="10"/>
        <v>8</v>
      </c>
      <c r="F105">
        <f t="shared" si="11"/>
        <v>104</v>
      </c>
      <c r="G105" t="str">
        <f t="shared" si="6"/>
        <v>10年08月</v>
      </c>
      <c r="H105" s="8">
        <f t="shared" si="7"/>
        <v>2013.2542504168</v>
      </c>
      <c r="I105" s="8">
        <f t="shared" si="8"/>
        <v>155.1249956737165</v>
      </c>
    </row>
    <row r="106" spans="4:9" ht="14.25">
      <c r="D106">
        <f t="shared" si="9"/>
        <v>10</v>
      </c>
      <c r="E106">
        <f t="shared" si="10"/>
        <v>9</v>
      </c>
      <c r="F106">
        <f t="shared" si="11"/>
        <v>105</v>
      </c>
      <c r="G106" t="str">
        <f t="shared" si="6"/>
        <v>10年09月</v>
      </c>
      <c r="H106" s="8">
        <f t="shared" si="7"/>
        <v>2022.615882681238</v>
      </c>
      <c r="I106" s="8">
        <f t="shared" si="8"/>
        <v>145.76336340927855</v>
      </c>
    </row>
    <row r="107" spans="4:9" ht="14.25">
      <c r="D107">
        <f t="shared" si="9"/>
        <v>10</v>
      </c>
      <c r="E107">
        <f t="shared" si="10"/>
        <v>10</v>
      </c>
      <c r="F107">
        <f t="shared" si="11"/>
        <v>106</v>
      </c>
      <c r="G107" t="str">
        <f t="shared" si="6"/>
        <v>10年10月</v>
      </c>
      <c r="H107" s="8">
        <f t="shared" si="7"/>
        <v>2032.0210465357059</v>
      </c>
      <c r="I107" s="8">
        <f t="shared" si="8"/>
        <v>136.35819955481065</v>
      </c>
    </row>
    <row r="108" spans="4:9" ht="14.25">
      <c r="D108">
        <f t="shared" si="9"/>
        <v>10</v>
      </c>
      <c r="E108">
        <f t="shared" si="10"/>
        <v>11</v>
      </c>
      <c r="F108">
        <f t="shared" si="11"/>
        <v>107</v>
      </c>
      <c r="G108" t="str">
        <f t="shared" si="6"/>
        <v>10年11月</v>
      </c>
      <c r="H108" s="8">
        <f t="shared" si="7"/>
        <v>2041.4699444020969</v>
      </c>
      <c r="I108" s="8">
        <f t="shared" si="8"/>
        <v>126.90930168841965</v>
      </c>
    </row>
    <row r="109" spans="4:9" ht="14.25">
      <c r="D109">
        <f t="shared" si="9"/>
        <v>10</v>
      </c>
      <c r="E109">
        <f t="shared" si="10"/>
        <v>12</v>
      </c>
      <c r="F109">
        <f t="shared" si="11"/>
        <v>108</v>
      </c>
      <c r="G109" t="str">
        <f t="shared" si="6"/>
        <v>10年12月</v>
      </c>
      <c r="H109" s="8">
        <f t="shared" si="7"/>
        <v>2050.9627796435666</v>
      </c>
      <c r="I109" s="8">
        <f t="shared" si="8"/>
        <v>117.41646644694993</v>
      </c>
    </row>
    <row r="110" spans="4:9" ht="14.25">
      <c r="D110">
        <f t="shared" si="9"/>
        <v>11</v>
      </c>
      <c r="E110">
        <f t="shared" si="10"/>
        <v>1</v>
      </c>
      <c r="F110">
        <f t="shared" si="11"/>
        <v>109</v>
      </c>
      <c r="G110" t="str">
        <f t="shared" si="6"/>
        <v>11年01月</v>
      </c>
      <c r="H110" s="8">
        <f t="shared" si="7"/>
        <v>2060.499756568909</v>
      </c>
      <c r="I110" s="8">
        <f t="shared" si="8"/>
        <v>107.87948952160741</v>
      </c>
    </row>
    <row r="111" spans="4:9" ht="14.25">
      <c r="D111">
        <f t="shared" si="9"/>
        <v>11</v>
      </c>
      <c r="E111">
        <f t="shared" si="10"/>
        <v>2</v>
      </c>
      <c r="F111">
        <f t="shared" si="11"/>
        <v>110</v>
      </c>
      <c r="G111" t="str">
        <f t="shared" si="6"/>
        <v>11年02月</v>
      </c>
      <c r="H111" s="8">
        <f t="shared" si="7"/>
        <v>2070.081080436955</v>
      </c>
      <c r="I111" s="8">
        <f t="shared" si="8"/>
        <v>98.29816565356168</v>
      </c>
    </row>
    <row r="112" spans="4:9" ht="14.25">
      <c r="D112">
        <f t="shared" si="9"/>
        <v>11</v>
      </c>
      <c r="E112">
        <f t="shared" si="10"/>
        <v>3</v>
      </c>
      <c r="F112">
        <f t="shared" si="11"/>
        <v>111</v>
      </c>
      <c r="G112" t="str">
        <f t="shared" si="6"/>
        <v>11年03月</v>
      </c>
      <c r="H112" s="8">
        <f t="shared" si="7"/>
        <v>2079.706957460986</v>
      </c>
      <c r="I112" s="8">
        <f t="shared" si="8"/>
        <v>88.67228862953061</v>
      </c>
    </row>
    <row r="113" spans="4:9" ht="14.25">
      <c r="D113">
        <f t="shared" si="9"/>
        <v>11</v>
      </c>
      <c r="E113">
        <f t="shared" si="10"/>
        <v>4</v>
      </c>
      <c r="F113">
        <f t="shared" si="11"/>
        <v>112</v>
      </c>
      <c r="G113" t="str">
        <f t="shared" si="6"/>
        <v>11年04月</v>
      </c>
      <c r="H113" s="8">
        <f t="shared" si="7"/>
        <v>2089.3775948131797</v>
      </c>
      <c r="I113" s="8">
        <f t="shared" si="8"/>
        <v>79.0016512773368</v>
      </c>
    </row>
    <row r="114" spans="4:9" ht="14.25">
      <c r="D114">
        <f t="shared" si="9"/>
        <v>11</v>
      </c>
      <c r="E114">
        <f t="shared" si="10"/>
        <v>5</v>
      </c>
      <c r="F114">
        <f t="shared" si="11"/>
        <v>113</v>
      </c>
      <c r="G114" t="str">
        <f t="shared" si="6"/>
        <v>11年05月</v>
      </c>
      <c r="H114" s="8">
        <f t="shared" si="7"/>
        <v>2099.0932006290614</v>
      </c>
      <c r="I114" s="8">
        <f t="shared" si="8"/>
        <v>69.28604546145516</v>
      </c>
    </row>
    <row r="115" spans="4:9" ht="14.25">
      <c r="D115">
        <f t="shared" si="9"/>
        <v>11</v>
      </c>
      <c r="E115">
        <f t="shared" si="10"/>
        <v>6</v>
      </c>
      <c r="F115">
        <f t="shared" si="11"/>
        <v>114</v>
      </c>
      <c r="G115" t="str">
        <f t="shared" si="6"/>
        <v>11年06月</v>
      </c>
      <c r="H115" s="8">
        <f t="shared" si="7"/>
        <v>2108.853984011986</v>
      </c>
      <c r="I115" s="8">
        <f t="shared" si="8"/>
        <v>59.52526207853043</v>
      </c>
    </row>
    <row r="116" spans="4:9" ht="14.25">
      <c r="D116">
        <f t="shared" si="9"/>
        <v>11</v>
      </c>
      <c r="E116">
        <f t="shared" si="10"/>
        <v>7</v>
      </c>
      <c r="F116">
        <f t="shared" si="11"/>
        <v>115</v>
      </c>
      <c r="G116" t="str">
        <f t="shared" si="6"/>
        <v>11年07月</v>
      </c>
      <c r="H116" s="8">
        <f t="shared" si="7"/>
        <v>2118.6601550376417</v>
      </c>
      <c r="I116" s="8">
        <f t="shared" si="8"/>
        <v>49.719091052874774</v>
      </c>
    </row>
    <row r="117" spans="4:9" ht="14.25">
      <c r="D117">
        <f t="shared" si="9"/>
        <v>11</v>
      </c>
      <c r="E117">
        <f t="shared" si="10"/>
        <v>8</v>
      </c>
      <c r="F117">
        <f t="shared" si="11"/>
        <v>116</v>
      </c>
      <c r="G117" t="str">
        <f t="shared" si="6"/>
        <v>11年08月</v>
      </c>
      <c r="H117" s="8">
        <f t="shared" si="7"/>
        <v>2128.511924758567</v>
      </c>
      <c r="I117" s="8">
        <f t="shared" si="8"/>
        <v>39.86732133194937</v>
      </c>
    </row>
    <row r="118" spans="4:9" ht="14.25">
      <c r="D118">
        <f t="shared" si="9"/>
        <v>11</v>
      </c>
      <c r="E118">
        <f t="shared" si="10"/>
        <v>9</v>
      </c>
      <c r="F118">
        <f t="shared" si="11"/>
        <v>117</v>
      </c>
      <c r="G118" t="str">
        <f t="shared" si="6"/>
        <v>11年09月</v>
      </c>
      <c r="H118" s="8">
        <f t="shared" si="7"/>
        <v>2138.4095052086946</v>
      </c>
      <c r="I118" s="8">
        <f t="shared" si="8"/>
        <v>29.969740881821963</v>
      </c>
    </row>
    <row r="119" spans="4:9" ht="14.25">
      <c r="D119">
        <f t="shared" si="9"/>
        <v>11</v>
      </c>
      <c r="E119">
        <f t="shared" si="10"/>
        <v>10</v>
      </c>
      <c r="F119">
        <f t="shared" si="11"/>
        <v>118</v>
      </c>
      <c r="G119" t="str">
        <f t="shared" si="6"/>
        <v>11年10月</v>
      </c>
      <c r="H119" s="8">
        <f t="shared" si="7"/>
        <v>2148.353109407915</v>
      </c>
      <c r="I119" s="8">
        <f t="shared" si="8"/>
        <v>20.026136682601646</v>
      </c>
    </row>
    <row r="120" spans="4:9" ht="14.25">
      <c r="D120">
        <f t="shared" si="9"/>
        <v>11</v>
      </c>
      <c r="E120">
        <f t="shared" si="10"/>
        <v>11</v>
      </c>
      <c r="F120">
        <f t="shared" si="11"/>
        <v>119</v>
      </c>
      <c r="G120" t="str">
        <f t="shared" si="6"/>
        <v>11年11月</v>
      </c>
      <c r="H120" s="8">
        <f t="shared" si="7"/>
        <v>2158.342951366662</v>
      </c>
      <c r="I120" s="8">
        <f t="shared" si="8"/>
        <v>10.036294723854553</v>
      </c>
    </row>
    <row r="121" spans="4:9" ht="14.25">
      <c r="D121">
        <f t="shared" si="9"/>
        <v>11</v>
      </c>
      <c r="E121">
        <f t="shared" si="10"/>
        <v>12</v>
      </c>
      <c r="F121">
        <f t="shared" si="11"/>
        <v>120</v>
      </c>
      <c r="G121" t="str">
        <f t="shared" si="6"/>
        <v>11年12月</v>
      </c>
      <c r="H121" s="8">
        <f t="shared" si="7"/>
        <v>2168.379246090517</v>
      </c>
      <c r="I121" s="8">
        <f t="shared" si="8"/>
        <v>-4.547473508864641E-13</v>
      </c>
    </row>
    <row r="122" spans="4:9" ht="14.25">
      <c r="D122">
        <f t="shared" si="9"/>
        <v>12</v>
      </c>
      <c r="E122">
        <f t="shared" si="10"/>
        <v>1</v>
      </c>
      <c r="F122">
        <f t="shared" si="11"/>
        <v>121</v>
      </c>
      <c r="G122" t="str">
        <f t="shared" si="6"/>
        <v>12年01月</v>
      </c>
      <c r="H122" s="8">
        <f t="shared" si="7"/>
        <v>0</v>
      </c>
      <c r="I122" s="8">
        <f t="shared" si="8"/>
        <v>0</v>
      </c>
    </row>
    <row r="123" spans="4:9" ht="14.25">
      <c r="D123">
        <f t="shared" si="9"/>
        <v>12</v>
      </c>
      <c r="E123">
        <f t="shared" si="10"/>
        <v>2</v>
      </c>
      <c r="F123">
        <f t="shared" si="11"/>
        <v>122</v>
      </c>
      <c r="G123" t="str">
        <f t="shared" si="6"/>
        <v>12年02月</v>
      </c>
      <c r="H123" s="8">
        <f t="shared" si="7"/>
        <v>0</v>
      </c>
      <c r="I123" s="8">
        <f t="shared" si="8"/>
        <v>0</v>
      </c>
    </row>
    <row r="124" spans="4:9" ht="14.25">
      <c r="D124">
        <f t="shared" si="9"/>
        <v>12</v>
      </c>
      <c r="E124">
        <f t="shared" si="10"/>
        <v>3</v>
      </c>
      <c r="F124">
        <f t="shared" si="11"/>
        <v>123</v>
      </c>
      <c r="G124" t="str">
        <f t="shared" si="6"/>
        <v>12年03月</v>
      </c>
      <c r="H124" s="8">
        <f t="shared" si="7"/>
        <v>0</v>
      </c>
      <c r="I124" s="8">
        <f t="shared" si="8"/>
        <v>0</v>
      </c>
    </row>
    <row r="125" spans="4:9" ht="14.25">
      <c r="D125">
        <f t="shared" si="9"/>
        <v>12</v>
      </c>
      <c r="E125">
        <f t="shared" si="10"/>
        <v>4</v>
      </c>
      <c r="F125">
        <f t="shared" si="11"/>
        <v>124</v>
      </c>
      <c r="G125" t="str">
        <f t="shared" si="6"/>
        <v>12年04月</v>
      </c>
      <c r="H125" s="8">
        <f t="shared" si="7"/>
        <v>0</v>
      </c>
      <c r="I125" s="8">
        <f t="shared" si="8"/>
        <v>0</v>
      </c>
    </row>
    <row r="126" spans="4:9" ht="14.25">
      <c r="D126">
        <f t="shared" si="9"/>
        <v>12</v>
      </c>
      <c r="E126">
        <f t="shared" si="10"/>
        <v>5</v>
      </c>
      <c r="F126">
        <f t="shared" si="11"/>
        <v>125</v>
      </c>
      <c r="G126" t="str">
        <f t="shared" si="6"/>
        <v>12年05月</v>
      </c>
      <c r="H126" s="8">
        <f t="shared" si="7"/>
        <v>0</v>
      </c>
      <c r="I126" s="8">
        <f t="shared" si="8"/>
        <v>0</v>
      </c>
    </row>
    <row r="127" spans="4:9" ht="14.25">
      <c r="D127">
        <f t="shared" si="9"/>
        <v>12</v>
      </c>
      <c r="E127">
        <f t="shared" si="10"/>
        <v>6</v>
      </c>
      <c r="F127">
        <f t="shared" si="11"/>
        <v>126</v>
      </c>
      <c r="G127" t="str">
        <f t="shared" si="6"/>
        <v>12年06月</v>
      </c>
      <c r="H127" s="8">
        <f t="shared" si="7"/>
        <v>0</v>
      </c>
      <c r="I127" s="8">
        <f t="shared" si="8"/>
        <v>0</v>
      </c>
    </row>
    <row r="128" spans="4:9" ht="14.25">
      <c r="D128">
        <f t="shared" si="9"/>
        <v>12</v>
      </c>
      <c r="E128">
        <f t="shared" si="10"/>
        <v>7</v>
      </c>
      <c r="F128">
        <f t="shared" si="11"/>
        <v>127</v>
      </c>
      <c r="G128" t="str">
        <f t="shared" si="6"/>
        <v>12年07月</v>
      </c>
      <c r="H128" s="8">
        <f t="shared" si="7"/>
        <v>0</v>
      </c>
      <c r="I128" s="8">
        <f t="shared" si="8"/>
        <v>0</v>
      </c>
    </row>
    <row r="129" spans="4:9" ht="14.25">
      <c r="D129">
        <f t="shared" si="9"/>
        <v>12</v>
      </c>
      <c r="E129">
        <f t="shared" si="10"/>
        <v>8</v>
      </c>
      <c r="F129">
        <f t="shared" si="11"/>
        <v>128</v>
      </c>
      <c r="G129" t="str">
        <f t="shared" si="6"/>
        <v>12年08月</v>
      </c>
      <c r="H129" s="8">
        <f t="shared" si="7"/>
        <v>0</v>
      </c>
      <c r="I129" s="8">
        <f t="shared" si="8"/>
        <v>0</v>
      </c>
    </row>
    <row r="130" spans="4:9" ht="14.25">
      <c r="D130">
        <f t="shared" si="9"/>
        <v>12</v>
      </c>
      <c r="E130">
        <f t="shared" si="10"/>
        <v>9</v>
      </c>
      <c r="F130">
        <f t="shared" si="11"/>
        <v>129</v>
      </c>
      <c r="G130" t="str">
        <f aca="true" t="shared" si="12" ref="G130:G193">TEXT(D130,"00年")&amp;TEXT(E130,"00月")</f>
        <v>12年09月</v>
      </c>
      <c r="H130" s="8">
        <f aca="true" t="shared" si="13" ref="H130:H193">IF(ISERROR(-PPMT($C$1,F130,$C$3,$B$2,0,0)),,-PPMT($C$1,F130,$C$3,$B$2,0,0))</f>
        <v>0</v>
      </c>
      <c r="I130" s="8">
        <f aca="true" t="shared" si="14" ref="I130:I193">IF(H130=0,,$B$6-H130)</f>
        <v>0</v>
      </c>
    </row>
    <row r="131" spans="4:9" ht="14.25">
      <c r="D131">
        <f aca="true" t="shared" si="15" ref="D131:D194">IF(E130=12,D130+1,D130)</f>
        <v>12</v>
      </c>
      <c r="E131">
        <f aca="true" t="shared" si="16" ref="E131:E194">IF(E130=12,1,E130+1)</f>
        <v>10</v>
      </c>
      <c r="F131">
        <f aca="true" t="shared" si="17" ref="F131:F194">F130+1</f>
        <v>130</v>
      </c>
      <c r="G131" t="str">
        <f t="shared" si="12"/>
        <v>12年10月</v>
      </c>
      <c r="H131" s="8">
        <f t="shared" si="13"/>
        <v>0</v>
      </c>
      <c r="I131" s="8">
        <f t="shared" si="14"/>
        <v>0</v>
      </c>
    </row>
    <row r="132" spans="4:9" ht="14.25">
      <c r="D132">
        <f t="shared" si="15"/>
        <v>12</v>
      </c>
      <c r="E132">
        <f t="shared" si="16"/>
        <v>11</v>
      </c>
      <c r="F132">
        <f t="shared" si="17"/>
        <v>131</v>
      </c>
      <c r="G132" t="str">
        <f t="shared" si="12"/>
        <v>12年11月</v>
      </c>
      <c r="H132" s="8">
        <f t="shared" si="13"/>
        <v>0</v>
      </c>
      <c r="I132" s="8">
        <f t="shared" si="14"/>
        <v>0</v>
      </c>
    </row>
    <row r="133" spans="4:9" ht="14.25">
      <c r="D133">
        <f t="shared" si="15"/>
        <v>12</v>
      </c>
      <c r="E133">
        <f t="shared" si="16"/>
        <v>12</v>
      </c>
      <c r="F133">
        <f t="shared" si="17"/>
        <v>132</v>
      </c>
      <c r="G133" t="str">
        <f t="shared" si="12"/>
        <v>12年12月</v>
      </c>
      <c r="H133" s="8">
        <f t="shared" si="13"/>
        <v>0</v>
      </c>
      <c r="I133" s="8">
        <f t="shared" si="14"/>
        <v>0</v>
      </c>
    </row>
    <row r="134" spans="4:9" ht="14.25">
      <c r="D134">
        <f t="shared" si="15"/>
        <v>13</v>
      </c>
      <c r="E134">
        <f t="shared" si="16"/>
        <v>1</v>
      </c>
      <c r="F134">
        <f t="shared" si="17"/>
        <v>133</v>
      </c>
      <c r="G134" t="str">
        <f t="shared" si="12"/>
        <v>13年01月</v>
      </c>
      <c r="H134" s="8">
        <f t="shared" si="13"/>
        <v>0</v>
      </c>
      <c r="I134" s="8">
        <f t="shared" si="14"/>
        <v>0</v>
      </c>
    </row>
    <row r="135" spans="4:9" ht="14.25">
      <c r="D135">
        <f t="shared" si="15"/>
        <v>13</v>
      </c>
      <c r="E135">
        <f t="shared" si="16"/>
        <v>2</v>
      </c>
      <c r="F135">
        <f t="shared" si="17"/>
        <v>134</v>
      </c>
      <c r="G135" t="str">
        <f t="shared" si="12"/>
        <v>13年02月</v>
      </c>
      <c r="H135" s="8">
        <f t="shared" si="13"/>
        <v>0</v>
      </c>
      <c r="I135" s="8">
        <f t="shared" si="14"/>
        <v>0</v>
      </c>
    </row>
    <row r="136" spans="4:9" ht="14.25">
      <c r="D136">
        <f t="shared" si="15"/>
        <v>13</v>
      </c>
      <c r="E136">
        <f t="shared" si="16"/>
        <v>3</v>
      </c>
      <c r="F136">
        <f t="shared" si="17"/>
        <v>135</v>
      </c>
      <c r="G136" t="str">
        <f t="shared" si="12"/>
        <v>13年03月</v>
      </c>
      <c r="H136" s="8">
        <f t="shared" si="13"/>
        <v>0</v>
      </c>
      <c r="I136" s="8">
        <f t="shared" si="14"/>
        <v>0</v>
      </c>
    </row>
    <row r="137" spans="4:9" ht="14.25">
      <c r="D137">
        <f t="shared" si="15"/>
        <v>13</v>
      </c>
      <c r="E137">
        <f t="shared" si="16"/>
        <v>4</v>
      </c>
      <c r="F137">
        <f t="shared" si="17"/>
        <v>136</v>
      </c>
      <c r="G137" t="str">
        <f t="shared" si="12"/>
        <v>13年04月</v>
      </c>
      <c r="H137" s="8">
        <f t="shared" si="13"/>
        <v>0</v>
      </c>
      <c r="I137" s="8">
        <f t="shared" si="14"/>
        <v>0</v>
      </c>
    </row>
    <row r="138" spans="4:9" ht="14.25">
      <c r="D138">
        <f t="shared" si="15"/>
        <v>13</v>
      </c>
      <c r="E138">
        <f t="shared" si="16"/>
        <v>5</v>
      </c>
      <c r="F138">
        <f t="shared" si="17"/>
        <v>137</v>
      </c>
      <c r="G138" t="str">
        <f t="shared" si="12"/>
        <v>13年05月</v>
      </c>
      <c r="H138" s="8">
        <f t="shared" si="13"/>
        <v>0</v>
      </c>
      <c r="I138" s="8">
        <f t="shared" si="14"/>
        <v>0</v>
      </c>
    </row>
    <row r="139" spans="4:9" ht="14.25">
      <c r="D139">
        <f t="shared" si="15"/>
        <v>13</v>
      </c>
      <c r="E139">
        <f t="shared" si="16"/>
        <v>6</v>
      </c>
      <c r="F139">
        <f t="shared" si="17"/>
        <v>138</v>
      </c>
      <c r="G139" t="str">
        <f t="shared" si="12"/>
        <v>13年06月</v>
      </c>
      <c r="H139" s="8">
        <f t="shared" si="13"/>
        <v>0</v>
      </c>
      <c r="I139" s="8">
        <f t="shared" si="14"/>
        <v>0</v>
      </c>
    </row>
    <row r="140" spans="4:9" ht="14.25">
      <c r="D140">
        <f t="shared" si="15"/>
        <v>13</v>
      </c>
      <c r="E140">
        <f t="shared" si="16"/>
        <v>7</v>
      </c>
      <c r="F140">
        <f t="shared" si="17"/>
        <v>139</v>
      </c>
      <c r="G140" t="str">
        <f t="shared" si="12"/>
        <v>13年07月</v>
      </c>
      <c r="H140" s="8">
        <f t="shared" si="13"/>
        <v>0</v>
      </c>
      <c r="I140" s="8">
        <f t="shared" si="14"/>
        <v>0</v>
      </c>
    </row>
    <row r="141" spans="4:9" ht="14.25">
      <c r="D141">
        <f t="shared" si="15"/>
        <v>13</v>
      </c>
      <c r="E141">
        <f t="shared" si="16"/>
        <v>8</v>
      </c>
      <c r="F141">
        <f t="shared" si="17"/>
        <v>140</v>
      </c>
      <c r="G141" t="str">
        <f t="shared" si="12"/>
        <v>13年08月</v>
      </c>
      <c r="H141" s="8">
        <f t="shared" si="13"/>
        <v>0</v>
      </c>
      <c r="I141" s="8">
        <f t="shared" si="14"/>
        <v>0</v>
      </c>
    </row>
    <row r="142" spans="4:9" ht="14.25">
      <c r="D142">
        <f t="shared" si="15"/>
        <v>13</v>
      </c>
      <c r="E142">
        <f t="shared" si="16"/>
        <v>9</v>
      </c>
      <c r="F142">
        <f t="shared" si="17"/>
        <v>141</v>
      </c>
      <c r="G142" t="str">
        <f t="shared" si="12"/>
        <v>13年09月</v>
      </c>
      <c r="H142" s="8">
        <f t="shared" si="13"/>
        <v>0</v>
      </c>
      <c r="I142" s="8">
        <f t="shared" si="14"/>
        <v>0</v>
      </c>
    </row>
    <row r="143" spans="4:9" ht="14.25">
      <c r="D143">
        <f t="shared" si="15"/>
        <v>13</v>
      </c>
      <c r="E143">
        <f t="shared" si="16"/>
        <v>10</v>
      </c>
      <c r="F143">
        <f t="shared" si="17"/>
        <v>142</v>
      </c>
      <c r="G143" t="str">
        <f t="shared" si="12"/>
        <v>13年10月</v>
      </c>
      <c r="H143" s="8">
        <f t="shared" si="13"/>
        <v>0</v>
      </c>
      <c r="I143" s="8">
        <f t="shared" si="14"/>
        <v>0</v>
      </c>
    </row>
    <row r="144" spans="4:9" ht="14.25">
      <c r="D144">
        <f t="shared" si="15"/>
        <v>13</v>
      </c>
      <c r="E144">
        <f t="shared" si="16"/>
        <v>11</v>
      </c>
      <c r="F144">
        <f t="shared" si="17"/>
        <v>143</v>
      </c>
      <c r="G144" t="str">
        <f t="shared" si="12"/>
        <v>13年11月</v>
      </c>
      <c r="H144" s="8">
        <f t="shared" si="13"/>
        <v>0</v>
      </c>
      <c r="I144" s="8">
        <f t="shared" si="14"/>
        <v>0</v>
      </c>
    </row>
    <row r="145" spans="4:9" ht="14.25">
      <c r="D145">
        <f t="shared" si="15"/>
        <v>13</v>
      </c>
      <c r="E145">
        <f t="shared" si="16"/>
        <v>12</v>
      </c>
      <c r="F145">
        <f t="shared" si="17"/>
        <v>144</v>
      </c>
      <c r="G145" t="str">
        <f t="shared" si="12"/>
        <v>13年12月</v>
      </c>
      <c r="H145" s="8">
        <f t="shared" si="13"/>
        <v>0</v>
      </c>
      <c r="I145" s="8">
        <f t="shared" si="14"/>
        <v>0</v>
      </c>
    </row>
    <row r="146" spans="4:9" ht="14.25">
      <c r="D146">
        <f t="shared" si="15"/>
        <v>14</v>
      </c>
      <c r="E146">
        <f t="shared" si="16"/>
        <v>1</v>
      </c>
      <c r="F146">
        <f t="shared" si="17"/>
        <v>145</v>
      </c>
      <c r="G146" t="str">
        <f t="shared" si="12"/>
        <v>14年01月</v>
      </c>
      <c r="H146" s="8">
        <f t="shared" si="13"/>
        <v>0</v>
      </c>
      <c r="I146" s="8">
        <f t="shared" si="14"/>
        <v>0</v>
      </c>
    </row>
    <row r="147" spans="4:9" ht="14.25">
      <c r="D147">
        <f t="shared" si="15"/>
        <v>14</v>
      </c>
      <c r="E147">
        <f t="shared" si="16"/>
        <v>2</v>
      </c>
      <c r="F147">
        <f t="shared" si="17"/>
        <v>146</v>
      </c>
      <c r="G147" t="str">
        <f t="shared" si="12"/>
        <v>14年02月</v>
      </c>
      <c r="H147" s="8">
        <f t="shared" si="13"/>
        <v>0</v>
      </c>
      <c r="I147" s="8">
        <f t="shared" si="14"/>
        <v>0</v>
      </c>
    </row>
    <row r="148" spans="4:9" ht="14.25">
      <c r="D148">
        <f t="shared" si="15"/>
        <v>14</v>
      </c>
      <c r="E148">
        <f t="shared" si="16"/>
        <v>3</v>
      </c>
      <c r="F148">
        <f t="shared" si="17"/>
        <v>147</v>
      </c>
      <c r="G148" t="str">
        <f t="shared" si="12"/>
        <v>14年03月</v>
      </c>
      <c r="H148" s="8">
        <f t="shared" si="13"/>
        <v>0</v>
      </c>
      <c r="I148" s="8">
        <f t="shared" si="14"/>
        <v>0</v>
      </c>
    </row>
    <row r="149" spans="4:9" ht="14.25">
      <c r="D149">
        <f t="shared" si="15"/>
        <v>14</v>
      </c>
      <c r="E149">
        <f t="shared" si="16"/>
        <v>4</v>
      </c>
      <c r="F149">
        <f t="shared" si="17"/>
        <v>148</v>
      </c>
      <c r="G149" t="str">
        <f t="shared" si="12"/>
        <v>14年04月</v>
      </c>
      <c r="H149" s="8">
        <f t="shared" si="13"/>
        <v>0</v>
      </c>
      <c r="I149" s="8">
        <f t="shared" si="14"/>
        <v>0</v>
      </c>
    </row>
    <row r="150" spans="4:9" ht="14.25">
      <c r="D150">
        <f t="shared" si="15"/>
        <v>14</v>
      </c>
      <c r="E150">
        <f t="shared" si="16"/>
        <v>5</v>
      </c>
      <c r="F150">
        <f t="shared" si="17"/>
        <v>149</v>
      </c>
      <c r="G150" t="str">
        <f t="shared" si="12"/>
        <v>14年05月</v>
      </c>
      <c r="H150" s="8">
        <f t="shared" si="13"/>
        <v>0</v>
      </c>
      <c r="I150" s="8">
        <f t="shared" si="14"/>
        <v>0</v>
      </c>
    </row>
    <row r="151" spans="4:9" ht="14.25">
      <c r="D151">
        <f t="shared" si="15"/>
        <v>14</v>
      </c>
      <c r="E151">
        <f t="shared" si="16"/>
        <v>6</v>
      </c>
      <c r="F151">
        <f t="shared" si="17"/>
        <v>150</v>
      </c>
      <c r="G151" t="str">
        <f t="shared" si="12"/>
        <v>14年06月</v>
      </c>
      <c r="H151" s="8">
        <f t="shared" si="13"/>
        <v>0</v>
      </c>
      <c r="I151" s="8">
        <f t="shared" si="14"/>
        <v>0</v>
      </c>
    </row>
    <row r="152" spans="4:9" ht="14.25">
      <c r="D152">
        <f t="shared" si="15"/>
        <v>14</v>
      </c>
      <c r="E152">
        <f t="shared" si="16"/>
        <v>7</v>
      </c>
      <c r="F152">
        <f t="shared" si="17"/>
        <v>151</v>
      </c>
      <c r="G152" t="str">
        <f t="shared" si="12"/>
        <v>14年07月</v>
      </c>
      <c r="H152" s="8">
        <f t="shared" si="13"/>
        <v>0</v>
      </c>
      <c r="I152" s="8">
        <f t="shared" si="14"/>
        <v>0</v>
      </c>
    </row>
    <row r="153" spans="4:9" ht="14.25">
      <c r="D153">
        <f t="shared" si="15"/>
        <v>14</v>
      </c>
      <c r="E153">
        <f t="shared" si="16"/>
        <v>8</v>
      </c>
      <c r="F153">
        <f t="shared" si="17"/>
        <v>152</v>
      </c>
      <c r="G153" t="str">
        <f t="shared" si="12"/>
        <v>14年08月</v>
      </c>
      <c r="H153" s="8">
        <f t="shared" si="13"/>
        <v>0</v>
      </c>
      <c r="I153" s="8">
        <f t="shared" si="14"/>
        <v>0</v>
      </c>
    </row>
    <row r="154" spans="4:9" ht="14.25">
      <c r="D154">
        <f t="shared" si="15"/>
        <v>14</v>
      </c>
      <c r="E154">
        <f t="shared" si="16"/>
        <v>9</v>
      </c>
      <c r="F154">
        <f t="shared" si="17"/>
        <v>153</v>
      </c>
      <c r="G154" t="str">
        <f t="shared" si="12"/>
        <v>14年09月</v>
      </c>
      <c r="H154" s="8">
        <f t="shared" si="13"/>
        <v>0</v>
      </c>
      <c r="I154" s="8">
        <f t="shared" si="14"/>
        <v>0</v>
      </c>
    </row>
    <row r="155" spans="4:9" ht="14.25">
      <c r="D155">
        <f t="shared" si="15"/>
        <v>14</v>
      </c>
      <c r="E155">
        <f t="shared" si="16"/>
        <v>10</v>
      </c>
      <c r="F155">
        <f t="shared" si="17"/>
        <v>154</v>
      </c>
      <c r="G155" t="str">
        <f t="shared" si="12"/>
        <v>14年10月</v>
      </c>
      <c r="H155" s="8">
        <f t="shared" si="13"/>
        <v>0</v>
      </c>
      <c r="I155" s="8">
        <f t="shared" si="14"/>
        <v>0</v>
      </c>
    </row>
    <row r="156" spans="4:9" ht="14.25">
      <c r="D156">
        <f t="shared" si="15"/>
        <v>14</v>
      </c>
      <c r="E156">
        <f t="shared" si="16"/>
        <v>11</v>
      </c>
      <c r="F156">
        <f t="shared" si="17"/>
        <v>155</v>
      </c>
      <c r="G156" t="str">
        <f t="shared" si="12"/>
        <v>14年11月</v>
      </c>
      <c r="H156" s="8">
        <f t="shared" si="13"/>
        <v>0</v>
      </c>
      <c r="I156" s="8">
        <f t="shared" si="14"/>
        <v>0</v>
      </c>
    </row>
    <row r="157" spans="4:9" ht="14.25">
      <c r="D157">
        <f t="shared" si="15"/>
        <v>14</v>
      </c>
      <c r="E157">
        <f t="shared" si="16"/>
        <v>12</v>
      </c>
      <c r="F157">
        <f t="shared" si="17"/>
        <v>156</v>
      </c>
      <c r="G157" t="str">
        <f t="shared" si="12"/>
        <v>14年12月</v>
      </c>
      <c r="H157" s="8">
        <f t="shared" si="13"/>
        <v>0</v>
      </c>
      <c r="I157" s="8">
        <f t="shared" si="14"/>
        <v>0</v>
      </c>
    </row>
    <row r="158" spans="4:9" ht="14.25">
      <c r="D158">
        <f t="shared" si="15"/>
        <v>15</v>
      </c>
      <c r="E158">
        <f t="shared" si="16"/>
        <v>1</v>
      </c>
      <c r="F158">
        <f t="shared" si="17"/>
        <v>157</v>
      </c>
      <c r="G158" t="str">
        <f t="shared" si="12"/>
        <v>15年01月</v>
      </c>
      <c r="H158" s="8">
        <f t="shared" si="13"/>
        <v>0</v>
      </c>
      <c r="I158" s="8">
        <f t="shared" si="14"/>
        <v>0</v>
      </c>
    </row>
    <row r="159" spans="4:9" ht="14.25">
      <c r="D159">
        <f t="shared" si="15"/>
        <v>15</v>
      </c>
      <c r="E159">
        <f t="shared" si="16"/>
        <v>2</v>
      </c>
      <c r="F159">
        <f t="shared" si="17"/>
        <v>158</v>
      </c>
      <c r="G159" t="str">
        <f t="shared" si="12"/>
        <v>15年02月</v>
      </c>
      <c r="H159" s="8">
        <f t="shared" si="13"/>
        <v>0</v>
      </c>
      <c r="I159" s="8">
        <f t="shared" si="14"/>
        <v>0</v>
      </c>
    </row>
    <row r="160" spans="4:9" ht="14.25">
      <c r="D160">
        <f t="shared" si="15"/>
        <v>15</v>
      </c>
      <c r="E160">
        <f t="shared" si="16"/>
        <v>3</v>
      </c>
      <c r="F160">
        <f t="shared" si="17"/>
        <v>159</v>
      </c>
      <c r="G160" t="str">
        <f t="shared" si="12"/>
        <v>15年03月</v>
      </c>
      <c r="H160" s="8">
        <f t="shared" si="13"/>
        <v>0</v>
      </c>
      <c r="I160" s="8">
        <f t="shared" si="14"/>
        <v>0</v>
      </c>
    </row>
    <row r="161" spans="4:9" ht="14.25">
      <c r="D161">
        <f t="shared" si="15"/>
        <v>15</v>
      </c>
      <c r="E161">
        <f t="shared" si="16"/>
        <v>4</v>
      </c>
      <c r="F161">
        <f t="shared" si="17"/>
        <v>160</v>
      </c>
      <c r="G161" t="str">
        <f t="shared" si="12"/>
        <v>15年04月</v>
      </c>
      <c r="H161" s="8">
        <f t="shared" si="13"/>
        <v>0</v>
      </c>
      <c r="I161" s="8">
        <f t="shared" si="14"/>
        <v>0</v>
      </c>
    </row>
    <row r="162" spans="4:9" ht="14.25">
      <c r="D162">
        <f t="shared" si="15"/>
        <v>15</v>
      </c>
      <c r="E162">
        <f t="shared" si="16"/>
        <v>5</v>
      </c>
      <c r="F162">
        <f t="shared" si="17"/>
        <v>161</v>
      </c>
      <c r="G162" t="str">
        <f t="shared" si="12"/>
        <v>15年05月</v>
      </c>
      <c r="H162" s="8">
        <f t="shared" si="13"/>
        <v>0</v>
      </c>
      <c r="I162" s="8">
        <f t="shared" si="14"/>
        <v>0</v>
      </c>
    </row>
    <row r="163" spans="4:9" ht="14.25">
      <c r="D163">
        <f t="shared" si="15"/>
        <v>15</v>
      </c>
      <c r="E163">
        <f t="shared" si="16"/>
        <v>6</v>
      </c>
      <c r="F163">
        <f t="shared" si="17"/>
        <v>162</v>
      </c>
      <c r="G163" t="str">
        <f t="shared" si="12"/>
        <v>15年06月</v>
      </c>
      <c r="H163" s="8">
        <f t="shared" si="13"/>
        <v>0</v>
      </c>
      <c r="I163" s="8">
        <f t="shared" si="14"/>
        <v>0</v>
      </c>
    </row>
    <row r="164" spans="4:9" ht="14.25">
      <c r="D164">
        <f t="shared" si="15"/>
        <v>15</v>
      </c>
      <c r="E164">
        <f t="shared" si="16"/>
        <v>7</v>
      </c>
      <c r="F164">
        <f t="shared" si="17"/>
        <v>163</v>
      </c>
      <c r="G164" t="str">
        <f t="shared" si="12"/>
        <v>15年07月</v>
      </c>
      <c r="H164" s="8">
        <f t="shared" si="13"/>
        <v>0</v>
      </c>
      <c r="I164" s="8">
        <f t="shared" si="14"/>
        <v>0</v>
      </c>
    </row>
    <row r="165" spans="4:9" ht="14.25">
      <c r="D165">
        <f t="shared" si="15"/>
        <v>15</v>
      </c>
      <c r="E165">
        <f t="shared" si="16"/>
        <v>8</v>
      </c>
      <c r="F165">
        <f t="shared" si="17"/>
        <v>164</v>
      </c>
      <c r="G165" t="str">
        <f t="shared" si="12"/>
        <v>15年08月</v>
      </c>
      <c r="H165" s="8">
        <f t="shared" si="13"/>
        <v>0</v>
      </c>
      <c r="I165" s="8">
        <f t="shared" si="14"/>
        <v>0</v>
      </c>
    </row>
    <row r="166" spans="4:9" ht="14.25">
      <c r="D166">
        <f t="shared" si="15"/>
        <v>15</v>
      </c>
      <c r="E166">
        <f t="shared" si="16"/>
        <v>9</v>
      </c>
      <c r="F166">
        <f t="shared" si="17"/>
        <v>165</v>
      </c>
      <c r="G166" t="str">
        <f t="shared" si="12"/>
        <v>15年09月</v>
      </c>
      <c r="H166" s="8">
        <f t="shared" si="13"/>
        <v>0</v>
      </c>
      <c r="I166" s="8">
        <f t="shared" si="14"/>
        <v>0</v>
      </c>
    </row>
    <row r="167" spans="4:9" ht="14.25">
      <c r="D167">
        <f t="shared" si="15"/>
        <v>15</v>
      </c>
      <c r="E167">
        <f t="shared" si="16"/>
        <v>10</v>
      </c>
      <c r="F167">
        <f t="shared" si="17"/>
        <v>166</v>
      </c>
      <c r="G167" t="str">
        <f t="shared" si="12"/>
        <v>15年10月</v>
      </c>
      <c r="H167" s="8">
        <f t="shared" si="13"/>
        <v>0</v>
      </c>
      <c r="I167" s="8">
        <f t="shared" si="14"/>
        <v>0</v>
      </c>
    </row>
    <row r="168" spans="4:9" ht="14.25">
      <c r="D168">
        <f t="shared" si="15"/>
        <v>15</v>
      </c>
      <c r="E168">
        <f t="shared" si="16"/>
        <v>11</v>
      </c>
      <c r="F168">
        <f t="shared" si="17"/>
        <v>167</v>
      </c>
      <c r="G168" t="str">
        <f t="shared" si="12"/>
        <v>15年11月</v>
      </c>
      <c r="H168" s="8">
        <f t="shared" si="13"/>
        <v>0</v>
      </c>
      <c r="I168" s="8">
        <f t="shared" si="14"/>
        <v>0</v>
      </c>
    </row>
    <row r="169" spans="4:9" ht="14.25">
      <c r="D169">
        <f t="shared" si="15"/>
        <v>15</v>
      </c>
      <c r="E169">
        <f t="shared" si="16"/>
        <v>12</v>
      </c>
      <c r="F169">
        <f t="shared" si="17"/>
        <v>168</v>
      </c>
      <c r="G169" t="str">
        <f t="shared" si="12"/>
        <v>15年12月</v>
      </c>
      <c r="H169" s="8">
        <f t="shared" si="13"/>
        <v>0</v>
      </c>
      <c r="I169" s="8">
        <f t="shared" si="14"/>
        <v>0</v>
      </c>
    </row>
    <row r="170" spans="4:9" ht="14.25">
      <c r="D170">
        <f t="shared" si="15"/>
        <v>16</v>
      </c>
      <c r="E170">
        <f t="shared" si="16"/>
        <v>1</v>
      </c>
      <c r="F170">
        <f t="shared" si="17"/>
        <v>169</v>
      </c>
      <c r="G170" t="str">
        <f t="shared" si="12"/>
        <v>16年01月</v>
      </c>
      <c r="H170" s="8">
        <f t="shared" si="13"/>
        <v>0</v>
      </c>
      <c r="I170" s="8">
        <f t="shared" si="14"/>
        <v>0</v>
      </c>
    </row>
    <row r="171" spans="4:9" ht="14.25">
      <c r="D171">
        <f t="shared" si="15"/>
        <v>16</v>
      </c>
      <c r="E171">
        <f t="shared" si="16"/>
        <v>2</v>
      </c>
      <c r="F171">
        <f t="shared" si="17"/>
        <v>170</v>
      </c>
      <c r="G171" t="str">
        <f t="shared" si="12"/>
        <v>16年02月</v>
      </c>
      <c r="H171" s="8">
        <f t="shared" si="13"/>
        <v>0</v>
      </c>
      <c r="I171" s="8">
        <f t="shared" si="14"/>
        <v>0</v>
      </c>
    </row>
    <row r="172" spans="4:9" ht="14.25">
      <c r="D172">
        <f t="shared" si="15"/>
        <v>16</v>
      </c>
      <c r="E172">
        <f t="shared" si="16"/>
        <v>3</v>
      </c>
      <c r="F172">
        <f t="shared" si="17"/>
        <v>171</v>
      </c>
      <c r="G172" t="str">
        <f t="shared" si="12"/>
        <v>16年03月</v>
      </c>
      <c r="H172" s="8">
        <f t="shared" si="13"/>
        <v>0</v>
      </c>
      <c r="I172" s="8">
        <f t="shared" si="14"/>
        <v>0</v>
      </c>
    </row>
    <row r="173" spans="4:9" ht="14.25">
      <c r="D173">
        <f t="shared" si="15"/>
        <v>16</v>
      </c>
      <c r="E173">
        <f t="shared" si="16"/>
        <v>4</v>
      </c>
      <c r="F173">
        <f t="shared" si="17"/>
        <v>172</v>
      </c>
      <c r="G173" t="str">
        <f t="shared" si="12"/>
        <v>16年04月</v>
      </c>
      <c r="H173" s="8">
        <f t="shared" si="13"/>
        <v>0</v>
      </c>
      <c r="I173" s="8">
        <f t="shared" si="14"/>
        <v>0</v>
      </c>
    </row>
    <row r="174" spans="4:9" ht="14.25">
      <c r="D174">
        <f t="shared" si="15"/>
        <v>16</v>
      </c>
      <c r="E174">
        <f t="shared" si="16"/>
        <v>5</v>
      </c>
      <c r="F174">
        <f t="shared" si="17"/>
        <v>173</v>
      </c>
      <c r="G174" t="str">
        <f t="shared" si="12"/>
        <v>16年05月</v>
      </c>
      <c r="H174" s="8">
        <f t="shared" si="13"/>
        <v>0</v>
      </c>
      <c r="I174" s="8">
        <f t="shared" si="14"/>
        <v>0</v>
      </c>
    </row>
    <row r="175" spans="4:9" ht="14.25">
      <c r="D175">
        <f t="shared" si="15"/>
        <v>16</v>
      </c>
      <c r="E175">
        <f t="shared" si="16"/>
        <v>6</v>
      </c>
      <c r="F175">
        <f t="shared" si="17"/>
        <v>174</v>
      </c>
      <c r="G175" t="str">
        <f t="shared" si="12"/>
        <v>16年06月</v>
      </c>
      <c r="H175" s="8">
        <f t="shared" si="13"/>
        <v>0</v>
      </c>
      <c r="I175" s="8">
        <f t="shared" si="14"/>
        <v>0</v>
      </c>
    </row>
    <row r="176" spans="4:9" ht="14.25">
      <c r="D176">
        <f t="shared" si="15"/>
        <v>16</v>
      </c>
      <c r="E176">
        <f t="shared" si="16"/>
        <v>7</v>
      </c>
      <c r="F176">
        <f t="shared" si="17"/>
        <v>175</v>
      </c>
      <c r="G176" t="str">
        <f t="shared" si="12"/>
        <v>16年07月</v>
      </c>
      <c r="H176" s="8">
        <f t="shared" si="13"/>
        <v>0</v>
      </c>
      <c r="I176" s="8">
        <f t="shared" si="14"/>
        <v>0</v>
      </c>
    </row>
    <row r="177" spans="4:9" ht="14.25">
      <c r="D177">
        <f t="shared" si="15"/>
        <v>16</v>
      </c>
      <c r="E177">
        <f t="shared" si="16"/>
        <v>8</v>
      </c>
      <c r="F177">
        <f t="shared" si="17"/>
        <v>176</v>
      </c>
      <c r="G177" t="str">
        <f t="shared" si="12"/>
        <v>16年08月</v>
      </c>
      <c r="H177" s="8">
        <f t="shared" si="13"/>
        <v>0</v>
      </c>
      <c r="I177" s="8">
        <f t="shared" si="14"/>
        <v>0</v>
      </c>
    </row>
    <row r="178" spans="4:9" ht="14.25">
      <c r="D178">
        <f t="shared" si="15"/>
        <v>16</v>
      </c>
      <c r="E178">
        <f t="shared" si="16"/>
        <v>9</v>
      </c>
      <c r="F178">
        <f t="shared" si="17"/>
        <v>177</v>
      </c>
      <c r="G178" t="str">
        <f t="shared" si="12"/>
        <v>16年09月</v>
      </c>
      <c r="H178" s="8">
        <f t="shared" si="13"/>
        <v>0</v>
      </c>
      <c r="I178" s="8">
        <f t="shared" si="14"/>
        <v>0</v>
      </c>
    </row>
    <row r="179" spans="4:9" ht="14.25">
      <c r="D179">
        <f t="shared" si="15"/>
        <v>16</v>
      </c>
      <c r="E179">
        <f t="shared" si="16"/>
        <v>10</v>
      </c>
      <c r="F179">
        <f t="shared" si="17"/>
        <v>178</v>
      </c>
      <c r="G179" t="str">
        <f t="shared" si="12"/>
        <v>16年10月</v>
      </c>
      <c r="H179" s="8">
        <f t="shared" si="13"/>
        <v>0</v>
      </c>
      <c r="I179" s="8">
        <f t="shared" si="14"/>
        <v>0</v>
      </c>
    </row>
    <row r="180" spans="4:9" ht="14.25">
      <c r="D180">
        <f t="shared" si="15"/>
        <v>16</v>
      </c>
      <c r="E180">
        <f t="shared" si="16"/>
        <v>11</v>
      </c>
      <c r="F180">
        <f t="shared" si="17"/>
        <v>179</v>
      </c>
      <c r="G180" t="str">
        <f t="shared" si="12"/>
        <v>16年11月</v>
      </c>
      <c r="H180" s="8">
        <f t="shared" si="13"/>
        <v>0</v>
      </c>
      <c r="I180" s="8">
        <f t="shared" si="14"/>
        <v>0</v>
      </c>
    </row>
    <row r="181" spans="4:9" ht="14.25">
      <c r="D181">
        <f t="shared" si="15"/>
        <v>16</v>
      </c>
      <c r="E181">
        <f t="shared" si="16"/>
        <v>12</v>
      </c>
      <c r="F181">
        <f t="shared" si="17"/>
        <v>180</v>
      </c>
      <c r="G181" t="str">
        <f t="shared" si="12"/>
        <v>16年12月</v>
      </c>
      <c r="H181" s="8">
        <f t="shared" si="13"/>
        <v>0</v>
      </c>
      <c r="I181" s="8">
        <f t="shared" si="14"/>
        <v>0</v>
      </c>
    </row>
    <row r="182" spans="4:9" ht="14.25">
      <c r="D182">
        <f t="shared" si="15"/>
        <v>17</v>
      </c>
      <c r="E182">
        <f t="shared" si="16"/>
        <v>1</v>
      </c>
      <c r="F182">
        <f t="shared" si="17"/>
        <v>181</v>
      </c>
      <c r="G182" t="str">
        <f t="shared" si="12"/>
        <v>17年01月</v>
      </c>
      <c r="H182" s="8">
        <f t="shared" si="13"/>
        <v>0</v>
      </c>
      <c r="I182" s="8">
        <f t="shared" si="14"/>
        <v>0</v>
      </c>
    </row>
    <row r="183" spans="4:9" ht="14.25">
      <c r="D183">
        <f t="shared" si="15"/>
        <v>17</v>
      </c>
      <c r="E183">
        <f t="shared" si="16"/>
        <v>2</v>
      </c>
      <c r="F183">
        <f t="shared" si="17"/>
        <v>182</v>
      </c>
      <c r="G183" t="str">
        <f t="shared" si="12"/>
        <v>17年02月</v>
      </c>
      <c r="H183" s="8">
        <f t="shared" si="13"/>
        <v>0</v>
      </c>
      <c r="I183" s="8">
        <f t="shared" si="14"/>
        <v>0</v>
      </c>
    </row>
    <row r="184" spans="4:9" ht="14.25">
      <c r="D184">
        <f t="shared" si="15"/>
        <v>17</v>
      </c>
      <c r="E184">
        <f t="shared" si="16"/>
        <v>3</v>
      </c>
      <c r="F184">
        <f t="shared" si="17"/>
        <v>183</v>
      </c>
      <c r="G184" t="str">
        <f t="shared" si="12"/>
        <v>17年03月</v>
      </c>
      <c r="H184" s="8">
        <f t="shared" si="13"/>
        <v>0</v>
      </c>
      <c r="I184" s="8">
        <f t="shared" si="14"/>
        <v>0</v>
      </c>
    </row>
    <row r="185" spans="4:9" ht="14.25">
      <c r="D185">
        <f t="shared" si="15"/>
        <v>17</v>
      </c>
      <c r="E185">
        <f t="shared" si="16"/>
        <v>4</v>
      </c>
      <c r="F185">
        <f t="shared" si="17"/>
        <v>184</v>
      </c>
      <c r="G185" t="str">
        <f t="shared" si="12"/>
        <v>17年04月</v>
      </c>
      <c r="H185" s="8">
        <f t="shared" si="13"/>
        <v>0</v>
      </c>
      <c r="I185" s="8">
        <f t="shared" si="14"/>
        <v>0</v>
      </c>
    </row>
    <row r="186" spans="4:9" ht="14.25">
      <c r="D186">
        <f t="shared" si="15"/>
        <v>17</v>
      </c>
      <c r="E186">
        <f t="shared" si="16"/>
        <v>5</v>
      </c>
      <c r="F186">
        <f t="shared" si="17"/>
        <v>185</v>
      </c>
      <c r="G186" t="str">
        <f t="shared" si="12"/>
        <v>17年05月</v>
      </c>
      <c r="H186" s="8">
        <f t="shared" si="13"/>
        <v>0</v>
      </c>
      <c r="I186" s="8">
        <f t="shared" si="14"/>
        <v>0</v>
      </c>
    </row>
    <row r="187" spans="4:9" ht="14.25">
      <c r="D187">
        <f t="shared" si="15"/>
        <v>17</v>
      </c>
      <c r="E187">
        <f t="shared" si="16"/>
        <v>6</v>
      </c>
      <c r="F187">
        <f t="shared" si="17"/>
        <v>186</v>
      </c>
      <c r="G187" t="str">
        <f t="shared" si="12"/>
        <v>17年06月</v>
      </c>
      <c r="H187" s="8">
        <f t="shared" si="13"/>
        <v>0</v>
      </c>
      <c r="I187" s="8">
        <f t="shared" si="14"/>
        <v>0</v>
      </c>
    </row>
    <row r="188" spans="4:9" ht="14.25">
      <c r="D188">
        <f t="shared" si="15"/>
        <v>17</v>
      </c>
      <c r="E188">
        <f t="shared" si="16"/>
        <v>7</v>
      </c>
      <c r="F188">
        <f t="shared" si="17"/>
        <v>187</v>
      </c>
      <c r="G188" t="str">
        <f t="shared" si="12"/>
        <v>17年07月</v>
      </c>
      <c r="H188" s="8">
        <f t="shared" si="13"/>
        <v>0</v>
      </c>
      <c r="I188" s="8">
        <f t="shared" si="14"/>
        <v>0</v>
      </c>
    </row>
    <row r="189" spans="4:9" ht="14.25">
      <c r="D189">
        <f t="shared" si="15"/>
        <v>17</v>
      </c>
      <c r="E189">
        <f t="shared" si="16"/>
        <v>8</v>
      </c>
      <c r="F189">
        <f t="shared" si="17"/>
        <v>188</v>
      </c>
      <c r="G189" t="str">
        <f t="shared" si="12"/>
        <v>17年08月</v>
      </c>
      <c r="H189" s="8">
        <f t="shared" si="13"/>
        <v>0</v>
      </c>
      <c r="I189" s="8">
        <f t="shared" si="14"/>
        <v>0</v>
      </c>
    </row>
    <row r="190" spans="4:9" ht="14.25">
      <c r="D190">
        <f t="shared" si="15"/>
        <v>17</v>
      </c>
      <c r="E190">
        <f t="shared" si="16"/>
        <v>9</v>
      </c>
      <c r="F190">
        <f t="shared" si="17"/>
        <v>189</v>
      </c>
      <c r="G190" t="str">
        <f t="shared" si="12"/>
        <v>17年09月</v>
      </c>
      <c r="H190" s="8">
        <f t="shared" si="13"/>
        <v>0</v>
      </c>
      <c r="I190" s="8">
        <f t="shared" si="14"/>
        <v>0</v>
      </c>
    </row>
    <row r="191" spans="4:9" ht="14.25">
      <c r="D191">
        <f t="shared" si="15"/>
        <v>17</v>
      </c>
      <c r="E191">
        <f t="shared" si="16"/>
        <v>10</v>
      </c>
      <c r="F191">
        <f t="shared" si="17"/>
        <v>190</v>
      </c>
      <c r="G191" t="str">
        <f t="shared" si="12"/>
        <v>17年10月</v>
      </c>
      <c r="H191" s="8">
        <f t="shared" si="13"/>
        <v>0</v>
      </c>
      <c r="I191" s="8">
        <f t="shared" si="14"/>
        <v>0</v>
      </c>
    </row>
    <row r="192" spans="4:9" ht="14.25">
      <c r="D192">
        <f t="shared" si="15"/>
        <v>17</v>
      </c>
      <c r="E192">
        <f t="shared" si="16"/>
        <v>11</v>
      </c>
      <c r="F192">
        <f t="shared" si="17"/>
        <v>191</v>
      </c>
      <c r="G192" t="str">
        <f t="shared" si="12"/>
        <v>17年11月</v>
      </c>
      <c r="H192" s="8">
        <f t="shared" si="13"/>
        <v>0</v>
      </c>
      <c r="I192" s="8">
        <f t="shared" si="14"/>
        <v>0</v>
      </c>
    </row>
    <row r="193" spans="4:9" ht="14.25">
      <c r="D193">
        <f t="shared" si="15"/>
        <v>17</v>
      </c>
      <c r="E193">
        <f t="shared" si="16"/>
        <v>12</v>
      </c>
      <c r="F193">
        <f t="shared" si="17"/>
        <v>192</v>
      </c>
      <c r="G193" t="str">
        <f t="shared" si="12"/>
        <v>17年12月</v>
      </c>
      <c r="H193" s="8">
        <f t="shared" si="13"/>
        <v>0</v>
      </c>
      <c r="I193" s="8">
        <f t="shared" si="14"/>
        <v>0</v>
      </c>
    </row>
    <row r="194" spans="4:9" ht="14.25">
      <c r="D194">
        <f t="shared" si="15"/>
        <v>18</v>
      </c>
      <c r="E194">
        <f t="shared" si="16"/>
        <v>1</v>
      </c>
      <c r="F194">
        <f t="shared" si="17"/>
        <v>193</v>
      </c>
      <c r="G194" t="str">
        <f aca="true" t="shared" si="18" ref="G194:G257">TEXT(D194,"00年")&amp;TEXT(E194,"00月")</f>
        <v>18年01月</v>
      </c>
      <c r="H194" s="8">
        <f aca="true" t="shared" si="19" ref="H194:H257">IF(ISERROR(-PPMT($C$1,F194,$C$3,$B$2,0,0)),,-PPMT($C$1,F194,$C$3,$B$2,0,0))</f>
        <v>0</v>
      </c>
      <c r="I194" s="8">
        <f aca="true" t="shared" si="20" ref="I194:I257">IF(H194=0,,$B$6-H194)</f>
        <v>0</v>
      </c>
    </row>
    <row r="195" spans="4:9" ht="14.25">
      <c r="D195">
        <f aca="true" t="shared" si="21" ref="D195:D258">IF(E194=12,D194+1,D194)</f>
        <v>18</v>
      </c>
      <c r="E195">
        <f aca="true" t="shared" si="22" ref="E195:E258">IF(E194=12,1,E194+1)</f>
        <v>2</v>
      </c>
      <c r="F195">
        <f aca="true" t="shared" si="23" ref="F195:F258">F194+1</f>
        <v>194</v>
      </c>
      <c r="G195" t="str">
        <f t="shared" si="18"/>
        <v>18年02月</v>
      </c>
      <c r="H195" s="8">
        <f t="shared" si="19"/>
        <v>0</v>
      </c>
      <c r="I195" s="8">
        <f t="shared" si="20"/>
        <v>0</v>
      </c>
    </row>
    <row r="196" spans="4:9" ht="14.25">
      <c r="D196">
        <f t="shared" si="21"/>
        <v>18</v>
      </c>
      <c r="E196">
        <f t="shared" si="22"/>
        <v>3</v>
      </c>
      <c r="F196">
        <f t="shared" si="23"/>
        <v>195</v>
      </c>
      <c r="G196" t="str">
        <f t="shared" si="18"/>
        <v>18年03月</v>
      </c>
      <c r="H196" s="8">
        <f t="shared" si="19"/>
        <v>0</v>
      </c>
      <c r="I196" s="8">
        <f t="shared" si="20"/>
        <v>0</v>
      </c>
    </row>
    <row r="197" spans="4:9" ht="14.25">
      <c r="D197">
        <f t="shared" si="21"/>
        <v>18</v>
      </c>
      <c r="E197">
        <f t="shared" si="22"/>
        <v>4</v>
      </c>
      <c r="F197">
        <f t="shared" si="23"/>
        <v>196</v>
      </c>
      <c r="G197" t="str">
        <f t="shared" si="18"/>
        <v>18年04月</v>
      </c>
      <c r="H197" s="8">
        <f t="shared" si="19"/>
        <v>0</v>
      </c>
      <c r="I197" s="8">
        <f t="shared" si="20"/>
        <v>0</v>
      </c>
    </row>
    <row r="198" spans="4:9" ht="14.25">
      <c r="D198">
        <f t="shared" si="21"/>
        <v>18</v>
      </c>
      <c r="E198">
        <f t="shared" si="22"/>
        <v>5</v>
      </c>
      <c r="F198">
        <f t="shared" si="23"/>
        <v>197</v>
      </c>
      <c r="G198" t="str">
        <f t="shared" si="18"/>
        <v>18年05月</v>
      </c>
      <c r="H198" s="8">
        <f t="shared" si="19"/>
        <v>0</v>
      </c>
      <c r="I198" s="8">
        <f t="shared" si="20"/>
        <v>0</v>
      </c>
    </row>
    <row r="199" spans="4:9" ht="14.25">
      <c r="D199">
        <f t="shared" si="21"/>
        <v>18</v>
      </c>
      <c r="E199">
        <f t="shared" si="22"/>
        <v>6</v>
      </c>
      <c r="F199">
        <f t="shared" si="23"/>
        <v>198</v>
      </c>
      <c r="G199" t="str">
        <f t="shared" si="18"/>
        <v>18年06月</v>
      </c>
      <c r="H199" s="8">
        <f t="shared" si="19"/>
        <v>0</v>
      </c>
      <c r="I199" s="8">
        <f t="shared" si="20"/>
        <v>0</v>
      </c>
    </row>
    <row r="200" spans="4:9" ht="14.25">
      <c r="D200">
        <f t="shared" si="21"/>
        <v>18</v>
      </c>
      <c r="E200">
        <f t="shared" si="22"/>
        <v>7</v>
      </c>
      <c r="F200">
        <f t="shared" si="23"/>
        <v>199</v>
      </c>
      <c r="G200" t="str">
        <f t="shared" si="18"/>
        <v>18年07月</v>
      </c>
      <c r="H200" s="8">
        <f t="shared" si="19"/>
        <v>0</v>
      </c>
      <c r="I200" s="8">
        <f t="shared" si="20"/>
        <v>0</v>
      </c>
    </row>
    <row r="201" spans="4:9" ht="14.25">
      <c r="D201">
        <f t="shared" si="21"/>
        <v>18</v>
      </c>
      <c r="E201">
        <f t="shared" si="22"/>
        <v>8</v>
      </c>
      <c r="F201">
        <f t="shared" si="23"/>
        <v>200</v>
      </c>
      <c r="G201" t="str">
        <f t="shared" si="18"/>
        <v>18年08月</v>
      </c>
      <c r="H201" s="8">
        <f t="shared" si="19"/>
        <v>0</v>
      </c>
      <c r="I201" s="8">
        <f t="shared" si="20"/>
        <v>0</v>
      </c>
    </row>
    <row r="202" spans="4:9" ht="14.25">
      <c r="D202">
        <f t="shared" si="21"/>
        <v>18</v>
      </c>
      <c r="E202">
        <f t="shared" si="22"/>
        <v>9</v>
      </c>
      <c r="F202">
        <f t="shared" si="23"/>
        <v>201</v>
      </c>
      <c r="G202" t="str">
        <f t="shared" si="18"/>
        <v>18年09月</v>
      </c>
      <c r="H202" s="8">
        <f t="shared" si="19"/>
        <v>0</v>
      </c>
      <c r="I202" s="8">
        <f t="shared" si="20"/>
        <v>0</v>
      </c>
    </row>
    <row r="203" spans="4:9" ht="14.25">
      <c r="D203">
        <f t="shared" si="21"/>
        <v>18</v>
      </c>
      <c r="E203">
        <f t="shared" si="22"/>
        <v>10</v>
      </c>
      <c r="F203">
        <f t="shared" si="23"/>
        <v>202</v>
      </c>
      <c r="G203" t="str">
        <f t="shared" si="18"/>
        <v>18年10月</v>
      </c>
      <c r="H203" s="8">
        <f t="shared" si="19"/>
        <v>0</v>
      </c>
      <c r="I203" s="8">
        <f t="shared" si="20"/>
        <v>0</v>
      </c>
    </row>
    <row r="204" spans="4:9" ht="14.25">
      <c r="D204">
        <f t="shared" si="21"/>
        <v>18</v>
      </c>
      <c r="E204">
        <f t="shared" si="22"/>
        <v>11</v>
      </c>
      <c r="F204">
        <f t="shared" si="23"/>
        <v>203</v>
      </c>
      <c r="G204" t="str">
        <f t="shared" si="18"/>
        <v>18年11月</v>
      </c>
      <c r="H204" s="8">
        <f t="shared" si="19"/>
        <v>0</v>
      </c>
      <c r="I204" s="8">
        <f t="shared" si="20"/>
        <v>0</v>
      </c>
    </row>
    <row r="205" spans="4:9" ht="14.25">
      <c r="D205">
        <f t="shared" si="21"/>
        <v>18</v>
      </c>
      <c r="E205">
        <f t="shared" si="22"/>
        <v>12</v>
      </c>
      <c r="F205">
        <f t="shared" si="23"/>
        <v>204</v>
      </c>
      <c r="G205" t="str">
        <f t="shared" si="18"/>
        <v>18年12月</v>
      </c>
      <c r="H205" s="8">
        <f t="shared" si="19"/>
        <v>0</v>
      </c>
      <c r="I205" s="8">
        <f t="shared" si="20"/>
        <v>0</v>
      </c>
    </row>
    <row r="206" spans="4:9" ht="14.25">
      <c r="D206">
        <f t="shared" si="21"/>
        <v>19</v>
      </c>
      <c r="E206">
        <f t="shared" si="22"/>
        <v>1</v>
      </c>
      <c r="F206">
        <f t="shared" si="23"/>
        <v>205</v>
      </c>
      <c r="G206" t="str">
        <f t="shared" si="18"/>
        <v>19年01月</v>
      </c>
      <c r="H206" s="8">
        <f t="shared" si="19"/>
        <v>0</v>
      </c>
      <c r="I206" s="8">
        <f t="shared" si="20"/>
        <v>0</v>
      </c>
    </row>
    <row r="207" spans="4:9" ht="14.25">
      <c r="D207">
        <f t="shared" si="21"/>
        <v>19</v>
      </c>
      <c r="E207">
        <f t="shared" si="22"/>
        <v>2</v>
      </c>
      <c r="F207">
        <f t="shared" si="23"/>
        <v>206</v>
      </c>
      <c r="G207" t="str">
        <f t="shared" si="18"/>
        <v>19年02月</v>
      </c>
      <c r="H207" s="8">
        <f t="shared" si="19"/>
        <v>0</v>
      </c>
      <c r="I207" s="8">
        <f t="shared" si="20"/>
        <v>0</v>
      </c>
    </row>
    <row r="208" spans="4:9" ht="14.25">
      <c r="D208">
        <f t="shared" si="21"/>
        <v>19</v>
      </c>
      <c r="E208">
        <f t="shared" si="22"/>
        <v>3</v>
      </c>
      <c r="F208">
        <f t="shared" si="23"/>
        <v>207</v>
      </c>
      <c r="G208" t="str">
        <f t="shared" si="18"/>
        <v>19年03月</v>
      </c>
      <c r="H208" s="8">
        <f t="shared" si="19"/>
        <v>0</v>
      </c>
      <c r="I208" s="8">
        <f t="shared" si="20"/>
        <v>0</v>
      </c>
    </row>
    <row r="209" spans="4:9" ht="14.25">
      <c r="D209">
        <f t="shared" si="21"/>
        <v>19</v>
      </c>
      <c r="E209">
        <f t="shared" si="22"/>
        <v>4</v>
      </c>
      <c r="F209">
        <f t="shared" si="23"/>
        <v>208</v>
      </c>
      <c r="G209" t="str">
        <f t="shared" si="18"/>
        <v>19年04月</v>
      </c>
      <c r="H209" s="8">
        <f t="shared" si="19"/>
        <v>0</v>
      </c>
      <c r="I209" s="8">
        <f t="shared" si="20"/>
        <v>0</v>
      </c>
    </row>
    <row r="210" spans="4:9" ht="14.25">
      <c r="D210">
        <f t="shared" si="21"/>
        <v>19</v>
      </c>
      <c r="E210">
        <f t="shared" si="22"/>
        <v>5</v>
      </c>
      <c r="F210">
        <f t="shared" si="23"/>
        <v>209</v>
      </c>
      <c r="G210" t="str">
        <f t="shared" si="18"/>
        <v>19年05月</v>
      </c>
      <c r="H210" s="8">
        <f t="shared" si="19"/>
        <v>0</v>
      </c>
      <c r="I210" s="8">
        <f t="shared" si="20"/>
        <v>0</v>
      </c>
    </row>
    <row r="211" spans="4:9" ht="14.25">
      <c r="D211">
        <f t="shared" si="21"/>
        <v>19</v>
      </c>
      <c r="E211">
        <f t="shared" si="22"/>
        <v>6</v>
      </c>
      <c r="F211">
        <f t="shared" si="23"/>
        <v>210</v>
      </c>
      <c r="G211" t="str">
        <f t="shared" si="18"/>
        <v>19年06月</v>
      </c>
      <c r="H211" s="8">
        <f t="shared" si="19"/>
        <v>0</v>
      </c>
      <c r="I211" s="8">
        <f t="shared" si="20"/>
        <v>0</v>
      </c>
    </row>
    <row r="212" spans="4:9" ht="14.25">
      <c r="D212">
        <f t="shared" si="21"/>
        <v>19</v>
      </c>
      <c r="E212">
        <f t="shared" si="22"/>
        <v>7</v>
      </c>
      <c r="F212">
        <f t="shared" si="23"/>
        <v>211</v>
      </c>
      <c r="G212" t="str">
        <f t="shared" si="18"/>
        <v>19年07月</v>
      </c>
      <c r="H212" s="8">
        <f t="shared" si="19"/>
        <v>0</v>
      </c>
      <c r="I212" s="8">
        <f t="shared" si="20"/>
        <v>0</v>
      </c>
    </row>
    <row r="213" spans="4:9" ht="14.25">
      <c r="D213">
        <f t="shared" si="21"/>
        <v>19</v>
      </c>
      <c r="E213">
        <f t="shared" si="22"/>
        <v>8</v>
      </c>
      <c r="F213">
        <f t="shared" si="23"/>
        <v>212</v>
      </c>
      <c r="G213" t="str">
        <f t="shared" si="18"/>
        <v>19年08月</v>
      </c>
      <c r="H213" s="8">
        <f t="shared" si="19"/>
        <v>0</v>
      </c>
      <c r="I213" s="8">
        <f t="shared" si="20"/>
        <v>0</v>
      </c>
    </row>
    <row r="214" spans="4:9" ht="14.25">
      <c r="D214">
        <f t="shared" si="21"/>
        <v>19</v>
      </c>
      <c r="E214">
        <f t="shared" si="22"/>
        <v>9</v>
      </c>
      <c r="F214">
        <f t="shared" si="23"/>
        <v>213</v>
      </c>
      <c r="G214" t="str">
        <f t="shared" si="18"/>
        <v>19年09月</v>
      </c>
      <c r="H214" s="8">
        <f t="shared" si="19"/>
        <v>0</v>
      </c>
      <c r="I214" s="8">
        <f t="shared" si="20"/>
        <v>0</v>
      </c>
    </row>
    <row r="215" spans="4:9" ht="14.25">
      <c r="D215">
        <f t="shared" si="21"/>
        <v>19</v>
      </c>
      <c r="E215">
        <f t="shared" si="22"/>
        <v>10</v>
      </c>
      <c r="F215">
        <f t="shared" si="23"/>
        <v>214</v>
      </c>
      <c r="G215" t="str">
        <f t="shared" si="18"/>
        <v>19年10月</v>
      </c>
      <c r="H215" s="8">
        <f t="shared" si="19"/>
        <v>0</v>
      </c>
      <c r="I215" s="8">
        <f t="shared" si="20"/>
        <v>0</v>
      </c>
    </row>
    <row r="216" spans="4:9" ht="14.25">
      <c r="D216">
        <f t="shared" si="21"/>
        <v>19</v>
      </c>
      <c r="E216">
        <f t="shared" si="22"/>
        <v>11</v>
      </c>
      <c r="F216">
        <f t="shared" si="23"/>
        <v>215</v>
      </c>
      <c r="G216" t="str">
        <f t="shared" si="18"/>
        <v>19年11月</v>
      </c>
      <c r="H216" s="8">
        <f t="shared" si="19"/>
        <v>0</v>
      </c>
      <c r="I216" s="8">
        <f t="shared" si="20"/>
        <v>0</v>
      </c>
    </row>
    <row r="217" spans="4:9" ht="14.25">
      <c r="D217">
        <f t="shared" si="21"/>
        <v>19</v>
      </c>
      <c r="E217">
        <f t="shared" si="22"/>
        <v>12</v>
      </c>
      <c r="F217">
        <f t="shared" si="23"/>
        <v>216</v>
      </c>
      <c r="G217" t="str">
        <f t="shared" si="18"/>
        <v>19年12月</v>
      </c>
      <c r="H217" s="8">
        <f t="shared" si="19"/>
        <v>0</v>
      </c>
      <c r="I217" s="8">
        <f t="shared" si="20"/>
        <v>0</v>
      </c>
    </row>
    <row r="218" spans="4:9" ht="14.25">
      <c r="D218">
        <f t="shared" si="21"/>
        <v>20</v>
      </c>
      <c r="E218">
        <f t="shared" si="22"/>
        <v>1</v>
      </c>
      <c r="F218">
        <f t="shared" si="23"/>
        <v>217</v>
      </c>
      <c r="G218" t="str">
        <f t="shared" si="18"/>
        <v>20年01月</v>
      </c>
      <c r="H218" s="8">
        <f t="shared" si="19"/>
        <v>0</v>
      </c>
      <c r="I218" s="8">
        <f t="shared" si="20"/>
        <v>0</v>
      </c>
    </row>
    <row r="219" spans="4:9" ht="14.25">
      <c r="D219">
        <f t="shared" si="21"/>
        <v>20</v>
      </c>
      <c r="E219">
        <f t="shared" si="22"/>
        <v>2</v>
      </c>
      <c r="F219">
        <f t="shared" si="23"/>
        <v>218</v>
      </c>
      <c r="G219" t="str">
        <f t="shared" si="18"/>
        <v>20年02月</v>
      </c>
      <c r="H219" s="8">
        <f t="shared" si="19"/>
        <v>0</v>
      </c>
      <c r="I219" s="8">
        <f t="shared" si="20"/>
        <v>0</v>
      </c>
    </row>
    <row r="220" spans="4:9" ht="14.25">
      <c r="D220">
        <f t="shared" si="21"/>
        <v>20</v>
      </c>
      <c r="E220">
        <f t="shared" si="22"/>
        <v>3</v>
      </c>
      <c r="F220">
        <f t="shared" si="23"/>
        <v>219</v>
      </c>
      <c r="G220" t="str">
        <f t="shared" si="18"/>
        <v>20年03月</v>
      </c>
      <c r="H220" s="8">
        <f t="shared" si="19"/>
        <v>0</v>
      </c>
      <c r="I220" s="8">
        <f t="shared" si="20"/>
        <v>0</v>
      </c>
    </row>
    <row r="221" spans="4:9" ht="14.25">
      <c r="D221">
        <f t="shared" si="21"/>
        <v>20</v>
      </c>
      <c r="E221">
        <f t="shared" si="22"/>
        <v>4</v>
      </c>
      <c r="F221">
        <f t="shared" si="23"/>
        <v>220</v>
      </c>
      <c r="G221" t="str">
        <f t="shared" si="18"/>
        <v>20年04月</v>
      </c>
      <c r="H221" s="8">
        <f t="shared" si="19"/>
        <v>0</v>
      </c>
      <c r="I221" s="8">
        <f t="shared" si="20"/>
        <v>0</v>
      </c>
    </row>
    <row r="222" spans="4:9" ht="14.25">
      <c r="D222">
        <f t="shared" si="21"/>
        <v>20</v>
      </c>
      <c r="E222">
        <f t="shared" si="22"/>
        <v>5</v>
      </c>
      <c r="F222">
        <f t="shared" si="23"/>
        <v>221</v>
      </c>
      <c r="G222" t="str">
        <f t="shared" si="18"/>
        <v>20年05月</v>
      </c>
      <c r="H222" s="8">
        <f t="shared" si="19"/>
        <v>0</v>
      </c>
      <c r="I222" s="8">
        <f t="shared" si="20"/>
        <v>0</v>
      </c>
    </row>
    <row r="223" spans="4:9" ht="14.25">
      <c r="D223">
        <f t="shared" si="21"/>
        <v>20</v>
      </c>
      <c r="E223">
        <f t="shared" si="22"/>
        <v>6</v>
      </c>
      <c r="F223">
        <f t="shared" si="23"/>
        <v>222</v>
      </c>
      <c r="G223" t="str">
        <f t="shared" si="18"/>
        <v>20年06月</v>
      </c>
      <c r="H223" s="8">
        <f t="shared" si="19"/>
        <v>0</v>
      </c>
      <c r="I223" s="8">
        <f t="shared" si="20"/>
        <v>0</v>
      </c>
    </row>
    <row r="224" spans="4:9" ht="14.25">
      <c r="D224">
        <f t="shared" si="21"/>
        <v>20</v>
      </c>
      <c r="E224">
        <f t="shared" si="22"/>
        <v>7</v>
      </c>
      <c r="F224">
        <f t="shared" si="23"/>
        <v>223</v>
      </c>
      <c r="G224" t="str">
        <f t="shared" si="18"/>
        <v>20年07月</v>
      </c>
      <c r="H224" s="8">
        <f t="shared" si="19"/>
        <v>0</v>
      </c>
      <c r="I224" s="8">
        <f t="shared" si="20"/>
        <v>0</v>
      </c>
    </row>
    <row r="225" spans="4:9" ht="14.25">
      <c r="D225">
        <f t="shared" si="21"/>
        <v>20</v>
      </c>
      <c r="E225">
        <f t="shared" si="22"/>
        <v>8</v>
      </c>
      <c r="F225">
        <f t="shared" si="23"/>
        <v>224</v>
      </c>
      <c r="G225" t="str">
        <f t="shared" si="18"/>
        <v>20年08月</v>
      </c>
      <c r="H225" s="8">
        <f t="shared" si="19"/>
        <v>0</v>
      </c>
      <c r="I225" s="8">
        <f t="shared" si="20"/>
        <v>0</v>
      </c>
    </row>
    <row r="226" spans="4:9" ht="14.25">
      <c r="D226">
        <f t="shared" si="21"/>
        <v>20</v>
      </c>
      <c r="E226">
        <f t="shared" si="22"/>
        <v>9</v>
      </c>
      <c r="F226">
        <f t="shared" si="23"/>
        <v>225</v>
      </c>
      <c r="G226" t="str">
        <f t="shared" si="18"/>
        <v>20年09月</v>
      </c>
      <c r="H226" s="8">
        <f t="shared" si="19"/>
        <v>0</v>
      </c>
      <c r="I226" s="8">
        <f t="shared" si="20"/>
        <v>0</v>
      </c>
    </row>
    <row r="227" spans="4:9" ht="14.25">
      <c r="D227">
        <f t="shared" si="21"/>
        <v>20</v>
      </c>
      <c r="E227">
        <f t="shared" si="22"/>
        <v>10</v>
      </c>
      <c r="F227">
        <f t="shared" si="23"/>
        <v>226</v>
      </c>
      <c r="G227" t="str">
        <f t="shared" si="18"/>
        <v>20年10月</v>
      </c>
      <c r="H227" s="8">
        <f t="shared" si="19"/>
        <v>0</v>
      </c>
      <c r="I227" s="8">
        <f t="shared" si="20"/>
        <v>0</v>
      </c>
    </row>
    <row r="228" spans="4:9" ht="14.25">
      <c r="D228">
        <f t="shared" si="21"/>
        <v>20</v>
      </c>
      <c r="E228">
        <f t="shared" si="22"/>
        <v>11</v>
      </c>
      <c r="F228">
        <f t="shared" si="23"/>
        <v>227</v>
      </c>
      <c r="G228" t="str">
        <f t="shared" si="18"/>
        <v>20年11月</v>
      </c>
      <c r="H228" s="8">
        <f t="shared" si="19"/>
        <v>0</v>
      </c>
      <c r="I228" s="8">
        <f t="shared" si="20"/>
        <v>0</v>
      </c>
    </row>
    <row r="229" spans="4:9" ht="14.25">
      <c r="D229">
        <f t="shared" si="21"/>
        <v>20</v>
      </c>
      <c r="E229">
        <f t="shared" si="22"/>
        <v>12</v>
      </c>
      <c r="F229">
        <f t="shared" si="23"/>
        <v>228</v>
      </c>
      <c r="G229" t="str">
        <f t="shared" si="18"/>
        <v>20年12月</v>
      </c>
      <c r="H229" s="8">
        <f t="shared" si="19"/>
        <v>0</v>
      </c>
      <c r="I229" s="8">
        <f t="shared" si="20"/>
        <v>0</v>
      </c>
    </row>
    <row r="230" spans="4:9" ht="14.25">
      <c r="D230">
        <f t="shared" si="21"/>
        <v>21</v>
      </c>
      <c r="E230">
        <f t="shared" si="22"/>
        <v>1</v>
      </c>
      <c r="F230">
        <f t="shared" si="23"/>
        <v>229</v>
      </c>
      <c r="G230" t="str">
        <f t="shared" si="18"/>
        <v>21年01月</v>
      </c>
      <c r="H230" s="8">
        <f t="shared" si="19"/>
        <v>0</v>
      </c>
      <c r="I230" s="8">
        <f t="shared" si="20"/>
        <v>0</v>
      </c>
    </row>
    <row r="231" spans="4:9" ht="14.25">
      <c r="D231">
        <f t="shared" si="21"/>
        <v>21</v>
      </c>
      <c r="E231">
        <f t="shared" si="22"/>
        <v>2</v>
      </c>
      <c r="F231">
        <f t="shared" si="23"/>
        <v>230</v>
      </c>
      <c r="G231" t="str">
        <f t="shared" si="18"/>
        <v>21年02月</v>
      </c>
      <c r="H231" s="8">
        <f t="shared" si="19"/>
        <v>0</v>
      </c>
      <c r="I231" s="8">
        <f t="shared" si="20"/>
        <v>0</v>
      </c>
    </row>
    <row r="232" spans="4:9" ht="14.25">
      <c r="D232">
        <f t="shared" si="21"/>
        <v>21</v>
      </c>
      <c r="E232">
        <f t="shared" si="22"/>
        <v>3</v>
      </c>
      <c r="F232">
        <f t="shared" si="23"/>
        <v>231</v>
      </c>
      <c r="G232" t="str">
        <f t="shared" si="18"/>
        <v>21年03月</v>
      </c>
      <c r="H232" s="8">
        <f t="shared" si="19"/>
        <v>0</v>
      </c>
      <c r="I232" s="8">
        <f t="shared" si="20"/>
        <v>0</v>
      </c>
    </row>
    <row r="233" spans="4:9" ht="14.25">
      <c r="D233">
        <f t="shared" si="21"/>
        <v>21</v>
      </c>
      <c r="E233">
        <f t="shared" si="22"/>
        <v>4</v>
      </c>
      <c r="F233">
        <f t="shared" si="23"/>
        <v>232</v>
      </c>
      <c r="G233" t="str">
        <f t="shared" si="18"/>
        <v>21年04月</v>
      </c>
      <c r="H233" s="8">
        <f t="shared" si="19"/>
        <v>0</v>
      </c>
      <c r="I233" s="8">
        <f t="shared" si="20"/>
        <v>0</v>
      </c>
    </row>
    <row r="234" spans="4:9" ht="14.25">
      <c r="D234">
        <f t="shared" si="21"/>
        <v>21</v>
      </c>
      <c r="E234">
        <f t="shared" si="22"/>
        <v>5</v>
      </c>
      <c r="F234">
        <f t="shared" si="23"/>
        <v>233</v>
      </c>
      <c r="G234" t="str">
        <f t="shared" si="18"/>
        <v>21年05月</v>
      </c>
      <c r="H234" s="8">
        <f t="shared" si="19"/>
        <v>0</v>
      </c>
      <c r="I234" s="8">
        <f t="shared" si="20"/>
        <v>0</v>
      </c>
    </row>
    <row r="235" spans="4:9" ht="14.25">
      <c r="D235">
        <f t="shared" si="21"/>
        <v>21</v>
      </c>
      <c r="E235">
        <f t="shared" si="22"/>
        <v>6</v>
      </c>
      <c r="F235">
        <f t="shared" si="23"/>
        <v>234</v>
      </c>
      <c r="G235" t="str">
        <f t="shared" si="18"/>
        <v>21年06月</v>
      </c>
      <c r="H235" s="8">
        <f t="shared" si="19"/>
        <v>0</v>
      </c>
      <c r="I235" s="8">
        <f t="shared" si="20"/>
        <v>0</v>
      </c>
    </row>
    <row r="236" spans="4:9" ht="14.25">
      <c r="D236">
        <f t="shared" si="21"/>
        <v>21</v>
      </c>
      <c r="E236">
        <f t="shared" si="22"/>
        <v>7</v>
      </c>
      <c r="F236">
        <f t="shared" si="23"/>
        <v>235</v>
      </c>
      <c r="G236" t="str">
        <f t="shared" si="18"/>
        <v>21年07月</v>
      </c>
      <c r="H236" s="8">
        <f t="shared" si="19"/>
        <v>0</v>
      </c>
      <c r="I236" s="8">
        <f t="shared" si="20"/>
        <v>0</v>
      </c>
    </row>
    <row r="237" spans="4:9" ht="14.25">
      <c r="D237">
        <f t="shared" si="21"/>
        <v>21</v>
      </c>
      <c r="E237">
        <f t="shared" si="22"/>
        <v>8</v>
      </c>
      <c r="F237">
        <f t="shared" si="23"/>
        <v>236</v>
      </c>
      <c r="G237" t="str">
        <f t="shared" si="18"/>
        <v>21年08月</v>
      </c>
      <c r="H237" s="8">
        <f t="shared" si="19"/>
        <v>0</v>
      </c>
      <c r="I237" s="8">
        <f t="shared" si="20"/>
        <v>0</v>
      </c>
    </row>
    <row r="238" spans="4:9" ht="14.25">
      <c r="D238">
        <f t="shared" si="21"/>
        <v>21</v>
      </c>
      <c r="E238">
        <f t="shared" si="22"/>
        <v>9</v>
      </c>
      <c r="F238">
        <f t="shared" si="23"/>
        <v>237</v>
      </c>
      <c r="G238" t="str">
        <f t="shared" si="18"/>
        <v>21年09月</v>
      </c>
      <c r="H238" s="8">
        <f t="shared" si="19"/>
        <v>0</v>
      </c>
      <c r="I238" s="8">
        <f t="shared" si="20"/>
        <v>0</v>
      </c>
    </row>
    <row r="239" spans="4:9" ht="14.25">
      <c r="D239">
        <f t="shared" si="21"/>
        <v>21</v>
      </c>
      <c r="E239">
        <f t="shared" si="22"/>
        <v>10</v>
      </c>
      <c r="F239">
        <f t="shared" si="23"/>
        <v>238</v>
      </c>
      <c r="G239" t="str">
        <f t="shared" si="18"/>
        <v>21年10月</v>
      </c>
      <c r="H239" s="8">
        <f t="shared" si="19"/>
        <v>0</v>
      </c>
      <c r="I239" s="8">
        <f t="shared" si="20"/>
        <v>0</v>
      </c>
    </row>
    <row r="240" spans="4:9" ht="14.25">
      <c r="D240">
        <f t="shared" si="21"/>
        <v>21</v>
      </c>
      <c r="E240">
        <f t="shared" si="22"/>
        <v>11</v>
      </c>
      <c r="F240">
        <f t="shared" si="23"/>
        <v>239</v>
      </c>
      <c r="G240" t="str">
        <f t="shared" si="18"/>
        <v>21年11月</v>
      </c>
      <c r="H240" s="8">
        <f t="shared" si="19"/>
        <v>0</v>
      </c>
      <c r="I240" s="8">
        <f t="shared" si="20"/>
        <v>0</v>
      </c>
    </row>
    <row r="241" spans="4:9" ht="14.25">
      <c r="D241">
        <f t="shared" si="21"/>
        <v>21</v>
      </c>
      <c r="E241">
        <f t="shared" si="22"/>
        <v>12</v>
      </c>
      <c r="F241">
        <f t="shared" si="23"/>
        <v>240</v>
      </c>
      <c r="G241" t="str">
        <f t="shared" si="18"/>
        <v>21年12月</v>
      </c>
      <c r="H241" s="8">
        <f t="shared" si="19"/>
        <v>0</v>
      </c>
      <c r="I241" s="8">
        <f t="shared" si="20"/>
        <v>0</v>
      </c>
    </row>
    <row r="242" spans="4:9" ht="14.25">
      <c r="D242">
        <f t="shared" si="21"/>
        <v>22</v>
      </c>
      <c r="E242">
        <f t="shared" si="22"/>
        <v>1</v>
      </c>
      <c r="F242">
        <f t="shared" si="23"/>
        <v>241</v>
      </c>
      <c r="G242" t="str">
        <f t="shared" si="18"/>
        <v>22年01月</v>
      </c>
      <c r="H242" s="8">
        <f t="shared" si="19"/>
        <v>0</v>
      </c>
      <c r="I242" s="8">
        <f t="shared" si="20"/>
        <v>0</v>
      </c>
    </row>
    <row r="243" spans="4:9" ht="14.25">
      <c r="D243">
        <f t="shared" si="21"/>
        <v>22</v>
      </c>
      <c r="E243">
        <f t="shared" si="22"/>
        <v>2</v>
      </c>
      <c r="F243">
        <f t="shared" si="23"/>
        <v>242</v>
      </c>
      <c r="G243" t="str">
        <f t="shared" si="18"/>
        <v>22年02月</v>
      </c>
      <c r="H243" s="8">
        <f t="shared" si="19"/>
        <v>0</v>
      </c>
      <c r="I243" s="8">
        <f t="shared" si="20"/>
        <v>0</v>
      </c>
    </row>
    <row r="244" spans="4:9" ht="14.25">
      <c r="D244">
        <f t="shared" si="21"/>
        <v>22</v>
      </c>
      <c r="E244">
        <f t="shared" si="22"/>
        <v>3</v>
      </c>
      <c r="F244">
        <f t="shared" si="23"/>
        <v>243</v>
      </c>
      <c r="G244" t="str">
        <f t="shared" si="18"/>
        <v>22年03月</v>
      </c>
      <c r="H244" s="8">
        <f t="shared" si="19"/>
        <v>0</v>
      </c>
      <c r="I244" s="8">
        <f t="shared" si="20"/>
        <v>0</v>
      </c>
    </row>
    <row r="245" spans="4:9" ht="14.25">
      <c r="D245">
        <f t="shared" si="21"/>
        <v>22</v>
      </c>
      <c r="E245">
        <f t="shared" si="22"/>
        <v>4</v>
      </c>
      <c r="F245">
        <f t="shared" si="23"/>
        <v>244</v>
      </c>
      <c r="G245" t="str">
        <f t="shared" si="18"/>
        <v>22年04月</v>
      </c>
      <c r="H245" s="8">
        <f t="shared" si="19"/>
        <v>0</v>
      </c>
      <c r="I245" s="8">
        <f t="shared" si="20"/>
        <v>0</v>
      </c>
    </row>
    <row r="246" spans="4:9" ht="14.25">
      <c r="D246">
        <f t="shared" si="21"/>
        <v>22</v>
      </c>
      <c r="E246">
        <f t="shared" si="22"/>
        <v>5</v>
      </c>
      <c r="F246">
        <f t="shared" si="23"/>
        <v>245</v>
      </c>
      <c r="G246" t="str">
        <f t="shared" si="18"/>
        <v>22年05月</v>
      </c>
      <c r="H246" s="8">
        <f t="shared" si="19"/>
        <v>0</v>
      </c>
      <c r="I246" s="8">
        <f t="shared" si="20"/>
        <v>0</v>
      </c>
    </row>
    <row r="247" spans="4:9" ht="14.25">
      <c r="D247">
        <f t="shared" si="21"/>
        <v>22</v>
      </c>
      <c r="E247">
        <f t="shared" si="22"/>
        <v>6</v>
      </c>
      <c r="F247">
        <f t="shared" si="23"/>
        <v>246</v>
      </c>
      <c r="G247" t="str">
        <f t="shared" si="18"/>
        <v>22年06月</v>
      </c>
      <c r="H247" s="8">
        <f t="shared" si="19"/>
        <v>0</v>
      </c>
      <c r="I247" s="8">
        <f t="shared" si="20"/>
        <v>0</v>
      </c>
    </row>
    <row r="248" spans="4:9" ht="14.25">
      <c r="D248">
        <f t="shared" si="21"/>
        <v>22</v>
      </c>
      <c r="E248">
        <f t="shared" si="22"/>
        <v>7</v>
      </c>
      <c r="F248">
        <f t="shared" si="23"/>
        <v>247</v>
      </c>
      <c r="G248" t="str">
        <f t="shared" si="18"/>
        <v>22年07月</v>
      </c>
      <c r="H248" s="8">
        <f t="shared" si="19"/>
        <v>0</v>
      </c>
      <c r="I248" s="8">
        <f t="shared" si="20"/>
        <v>0</v>
      </c>
    </row>
    <row r="249" spans="4:9" ht="14.25">
      <c r="D249">
        <f t="shared" si="21"/>
        <v>22</v>
      </c>
      <c r="E249">
        <f t="shared" si="22"/>
        <v>8</v>
      </c>
      <c r="F249">
        <f t="shared" si="23"/>
        <v>248</v>
      </c>
      <c r="G249" t="str">
        <f t="shared" si="18"/>
        <v>22年08月</v>
      </c>
      <c r="H249" s="8">
        <f t="shared" si="19"/>
        <v>0</v>
      </c>
      <c r="I249" s="8">
        <f t="shared" si="20"/>
        <v>0</v>
      </c>
    </row>
    <row r="250" spans="4:9" ht="14.25">
      <c r="D250">
        <f t="shared" si="21"/>
        <v>22</v>
      </c>
      <c r="E250">
        <f t="shared" si="22"/>
        <v>9</v>
      </c>
      <c r="F250">
        <f t="shared" si="23"/>
        <v>249</v>
      </c>
      <c r="G250" t="str">
        <f t="shared" si="18"/>
        <v>22年09月</v>
      </c>
      <c r="H250" s="8">
        <f t="shared" si="19"/>
        <v>0</v>
      </c>
      <c r="I250" s="8">
        <f t="shared" si="20"/>
        <v>0</v>
      </c>
    </row>
    <row r="251" spans="4:9" ht="14.25">
      <c r="D251">
        <f t="shared" si="21"/>
        <v>22</v>
      </c>
      <c r="E251">
        <f t="shared" si="22"/>
        <v>10</v>
      </c>
      <c r="F251">
        <f t="shared" si="23"/>
        <v>250</v>
      </c>
      <c r="G251" t="str">
        <f t="shared" si="18"/>
        <v>22年10月</v>
      </c>
      <c r="H251" s="8">
        <f t="shared" si="19"/>
        <v>0</v>
      </c>
      <c r="I251" s="8">
        <f t="shared" si="20"/>
        <v>0</v>
      </c>
    </row>
    <row r="252" spans="4:9" ht="14.25">
      <c r="D252">
        <f t="shared" si="21"/>
        <v>22</v>
      </c>
      <c r="E252">
        <f t="shared" si="22"/>
        <v>11</v>
      </c>
      <c r="F252">
        <f t="shared" si="23"/>
        <v>251</v>
      </c>
      <c r="G252" t="str">
        <f t="shared" si="18"/>
        <v>22年11月</v>
      </c>
      <c r="H252" s="8">
        <f t="shared" si="19"/>
        <v>0</v>
      </c>
      <c r="I252" s="8">
        <f t="shared" si="20"/>
        <v>0</v>
      </c>
    </row>
    <row r="253" spans="4:9" ht="14.25">
      <c r="D253">
        <f t="shared" si="21"/>
        <v>22</v>
      </c>
      <c r="E253">
        <f t="shared" si="22"/>
        <v>12</v>
      </c>
      <c r="F253">
        <f t="shared" si="23"/>
        <v>252</v>
      </c>
      <c r="G253" t="str">
        <f t="shared" si="18"/>
        <v>22年12月</v>
      </c>
      <c r="H253" s="8">
        <f t="shared" si="19"/>
        <v>0</v>
      </c>
      <c r="I253" s="8">
        <f t="shared" si="20"/>
        <v>0</v>
      </c>
    </row>
    <row r="254" spans="4:9" ht="14.25">
      <c r="D254">
        <f t="shared" si="21"/>
        <v>23</v>
      </c>
      <c r="E254">
        <f t="shared" si="22"/>
        <v>1</v>
      </c>
      <c r="F254">
        <f t="shared" si="23"/>
        <v>253</v>
      </c>
      <c r="G254" t="str">
        <f t="shared" si="18"/>
        <v>23年01月</v>
      </c>
      <c r="H254" s="8">
        <f t="shared" si="19"/>
        <v>0</v>
      </c>
      <c r="I254" s="8">
        <f t="shared" si="20"/>
        <v>0</v>
      </c>
    </row>
    <row r="255" spans="4:9" ht="14.25">
      <c r="D255">
        <f t="shared" si="21"/>
        <v>23</v>
      </c>
      <c r="E255">
        <f t="shared" si="22"/>
        <v>2</v>
      </c>
      <c r="F255">
        <f t="shared" si="23"/>
        <v>254</v>
      </c>
      <c r="G255" t="str">
        <f t="shared" si="18"/>
        <v>23年02月</v>
      </c>
      <c r="H255" s="8">
        <f t="shared" si="19"/>
        <v>0</v>
      </c>
      <c r="I255" s="8">
        <f t="shared" si="20"/>
        <v>0</v>
      </c>
    </row>
    <row r="256" spans="4:9" ht="14.25">
      <c r="D256">
        <f t="shared" si="21"/>
        <v>23</v>
      </c>
      <c r="E256">
        <f t="shared" si="22"/>
        <v>3</v>
      </c>
      <c r="F256">
        <f t="shared" si="23"/>
        <v>255</v>
      </c>
      <c r="G256" t="str">
        <f t="shared" si="18"/>
        <v>23年03月</v>
      </c>
      <c r="H256" s="8">
        <f t="shared" si="19"/>
        <v>0</v>
      </c>
      <c r="I256" s="8">
        <f t="shared" si="20"/>
        <v>0</v>
      </c>
    </row>
    <row r="257" spans="4:9" ht="14.25">
      <c r="D257">
        <f t="shared" si="21"/>
        <v>23</v>
      </c>
      <c r="E257">
        <f t="shared" si="22"/>
        <v>4</v>
      </c>
      <c r="F257">
        <f t="shared" si="23"/>
        <v>256</v>
      </c>
      <c r="G257" t="str">
        <f t="shared" si="18"/>
        <v>23年04月</v>
      </c>
      <c r="H257" s="8">
        <f t="shared" si="19"/>
        <v>0</v>
      </c>
      <c r="I257" s="8">
        <f t="shared" si="20"/>
        <v>0</v>
      </c>
    </row>
    <row r="258" spans="4:9" ht="14.25">
      <c r="D258">
        <f t="shared" si="21"/>
        <v>23</v>
      </c>
      <c r="E258">
        <f t="shared" si="22"/>
        <v>5</v>
      </c>
      <c r="F258">
        <f t="shared" si="23"/>
        <v>257</v>
      </c>
      <c r="G258" t="str">
        <f aca="true" t="shared" si="24" ref="G258:G321">TEXT(D258,"00年")&amp;TEXT(E258,"00月")</f>
        <v>23年05月</v>
      </c>
      <c r="H258" s="8">
        <f aca="true" t="shared" si="25" ref="H258:H321">IF(ISERROR(-PPMT($C$1,F258,$C$3,$B$2,0,0)),,-PPMT($C$1,F258,$C$3,$B$2,0,0))</f>
        <v>0</v>
      </c>
      <c r="I258" s="8">
        <f aca="true" t="shared" si="26" ref="I258:I321">IF(H258=0,,$B$6-H258)</f>
        <v>0</v>
      </c>
    </row>
    <row r="259" spans="4:9" ht="14.25">
      <c r="D259">
        <f aca="true" t="shared" si="27" ref="D259:D322">IF(E258=12,D258+1,D258)</f>
        <v>23</v>
      </c>
      <c r="E259">
        <f aca="true" t="shared" si="28" ref="E259:E322">IF(E258=12,1,E258+1)</f>
        <v>6</v>
      </c>
      <c r="F259">
        <f aca="true" t="shared" si="29" ref="F259:F322">F258+1</f>
        <v>258</v>
      </c>
      <c r="G259" t="str">
        <f t="shared" si="24"/>
        <v>23年06月</v>
      </c>
      <c r="H259" s="8">
        <f t="shared" si="25"/>
        <v>0</v>
      </c>
      <c r="I259" s="8">
        <f t="shared" si="26"/>
        <v>0</v>
      </c>
    </row>
    <row r="260" spans="4:9" ht="14.25">
      <c r="D260">
        <f t="shared" si="27"/>
        <v>23</v>
      </c>
      <c r="E260">
        <f t="shared" si="28"/>
        <v>7</v>
      </c>
      <c r="F260">
        <f t="shared" si="29"/>
        <v>259</v>
      </c>
      <c r="G260" t="str">
        <f t="shared" si="24"/>
        <v>23年07月</v>
      </c>
      <c r="H260" s="8">
        <f t="shared" si="25"/>
        <v>0</v>
      </c>
      <c r="I260" s="8">
        <f t="shared" si="26"/>
        <v>0</v>
      </c>
    </row>
    <row r="261" spans="4:9" ht="14.25">
      <c r="D261">
        <f t="shared" si="27"/>
        <v>23</v>
      </c>
      <c r="E261">
        <f t="shared" si="28"/>
        <v>8</v>
      </c>
      <c r="F261">
        <f t="shared" si="29"/>
        <v>260</v>
      </c>
      <c r="G261" t="str">
        <f t="shared" si="24"/>
        <v>23年08月</v>
      </c>
      <c r="H261" s="8">
        <f t="shared" si="25"/>
        <v>0</v>
      </c>
      <c r="I261" s="8">
        <f t="shared" si="26"/>
        <v>0</v>
      </c>
    </row>
    <row r="262" spans="4:9" ht="14.25">
      <c r="D262">
        <f t="shared" si="27"/>
        <v>23</v>
      </c>
      <c r="E262">
        <f t="shared" si="28"/>
        <v>9</v>
      </c>
      <c r="F262">
        <f t="shared" si="29"/>
        <v>261</v>
      </c>
      <c r="G262" t="str">
        <f t="shared" si="24"/>
        <v>23年09月</v>
      </c>
      <c r="H262" s="8">
        <f t="shared" si="25"/>
        <v>0</v>
      </c>
      <c r="I262" s="8">
        <f t="shared" si="26"/>
        <v>0</v>
      </c>
    </row>
    <row r="263" spans="4:9" ht="14.25">
      <c r="D263">
        <f t="shared" si="27"/>
        <v>23</v>
      </c>
      <c r="E263">
        <f t="shared" si="28"/>
        <v>10</v>
      </c>
      <c r="F263">
        <f t="shared" si="29"/>
        <v>262</v>
      </c>
      <c r="G263" t="str">
        <f t="shared" si="24"/>
        <v>23年10月</v>
      </c>
      <c r="H263" s="8">
        <f t="shared" si="25"/>
        <v>0</v>
      </c>
      <c r="I263" s="8">
        <f t="shared" si="26"/>
        <v>0</v>
      </c>
    </row>
    <row r="264" spans="4:9" ht="14.25">
      <c r="D264">
        <f t="shared" si="27"/>
        <v>23</v>
      </c>
      <c r="E264">
        <f t="shared" si="28"/>
        <v>11</v>
      </c>
      <c r="F264">
        <f t="shared" si="29"/>
        <v>263</v>
      </c>
      <c r="G264" t="str">
        <f t="shared" si="24"/>
        <v>23年11月</v>
      </c>
      <c r="H264" s="8">
        <f t="shared" si="25"/>
        <v>0</v>
      </c>
      <c r="I264" s="8">
        <f t="shared" si="26"/>
        <v>0</v>
      </c>
    </row>
    <row r="265" spans="4:9" ht="14.25">
      <c r="D265">
        <f t="shared" si="27"/>
        <v>23</v>
      </c>
      <c r="E265">
        <f t="shared" si="28"/>
        <v>12</v>
      </c>
      <c r="F265">
        <f t="shared" si="29"/>
        <v>264</v>
      </c>
      <c r="G265" t="str">
        <f t="shared" si="24"/>
        <v>23年12月</v>
      </c>
      <c r="H265" s="8">
        <f t="shared" si="25"/>
        <v>0</v>
      </c>
      <c r="I265" s="8">
        <f t="shared" si="26"/>
        <v>0</v>
      </c>
    </row>
    <row r="266" spans="4:9" ht="14.25">
      <c r="D266">
        <f t="shared" si="27"/>
        <v>24</v>
      </c>
      <c r="E266">
        <f t="shared" si="28"/>
        <v>1</v>
      </c>
      <c r="F266">
        <f t="shared" si="29"/>
        <v>265</v>
      </c>
      <c r="G266" t="str">
        <f t="shared" si="24"/>
        <v>24年01月</v>
      </c>
      <c r="H266" s="8">
        <f t="shared" si="25"/>
        <v>0</v>
      </c>
      <c r="I266" s="8">
        <f t="shared" si="26"/>
        <v>0</v>
      </c>
    </row>
    <row r="267" spans="4:9" ht="14.25">
      <c r="D267">
        <f t="shared" si="27"/>
        <v>24</v>
      </c>
      <c r="E267">
        <f t="shared" si="28"/>
        <v>2</v>
      </c>
      <c r="F267">
        <f t="shared" si="29"/>
        <v>266</v>
      </c>
      <c r="G267" t="str">
        <f t="shared" si="24"/>
        <v>24年02月</v>
      </c>
      <c r="H267" s="8">
        <f t="shared" si="25"/>
        <v>0</v>
      </c>
      <c r="I267" s="8">
        <f t="shared" si="26"/>
        <v>0</v>
      </c>
    </row>
    <row r="268" spans="4:9" ht="14.25">
      <c r="D268">
        <f t="shared" si="27"/>
        <v>24</v>
      </c>
      <c r="E268">
        <f t="shared" si="28"/>
        <v>3</v>
      </c>
      <c r="F268">
        <f t="shared" si="29"/>
        <v>267</v>
      </c>
      <c r="G268" t="str">
        <f t="shared" si="24"/>
        <v>24年03月</v>
      </c>
      <c r="H268" s="8">
        <f t="shared" si="25"/>
        <v>0</v>
      </c>
      <c r="I268" s="8">
        <f t="shared" si="26"/>
        <v>0</v>
      </c>
    </row>
    <row r="269" spans="4:9" ht="14.25">
      <c r="D269">
        <f t="shared" si="27"/>
        <v>24</v>
      </c>
      <c r="E269">
        <f t="shared" si="28"/>
        <v>4</v>
      </c>
      <c r="F269">
        <f t="shared" si="29"/>
        <v>268</v>
      </c>
      <c r="G269" t="str">
        <f t="shared" si="24"/>
        <v>24年04月</v>
      </c>
      <c r="H269" s="8">
        <f t="shared" si="25"/>
        <v>0</v>
      </c>
      <c r="I269" s="8">
        <f t="shared" si="26"/>
        <v>0</v>
      </c>
    </row>
    <row r="270" spans="4:9" ht="14.25">
      <c r="D270">
        <f t="shared" si="27"/>
        <v>24</v>
      </c>
      <c r="E270">
        <f t="shared" si="28"/>
        <v>5</v>
      </c>
      <c r="F270">
        <f t="shared" si="29"/>
        <v>269</v>
      </c>
      <c r="G270" t="str">
        <f t="shared" si="24"/>
        <v>24年05月</v>
      </c>
      <c r="H270" s="8">
        <f t="shared" si="25"/>
        <v>0</v>
      </c>
      <c r="I270" s="8">
        <f t="shared" si="26"/>
        <v>0</v>
      </c>
    </row>
    <row r="271" spans="4:9" ht="14.25">
      <c r="D271">
        <f t="shared" si="27"/>
        <v>24</v>
      </c>
      <c r="E271">
        <f t="shared" si="28"/>
        <v>6</v>
      </c>
      <c r="F271">
        <f t="shared" si="29"/>
        <v>270</v>
      </c>
      <c r="G271" t="str">
        <f t="shared" si="24"/>
        <v>24年06月</v>
      </c>
      <c r="H271" s="8">
        <f t="shared" si="25"/>
        <v>0</v>
      </c>
      <c r="I271" s="8">
        <f t="shared" si="26"/>
        <v>0</v>
      </c>
    </row>
    <row r="272" spans="4:9" ht="14.25">
      <c r="D272">
        <f t="shared" si="27"/>
        <v>24</v>
      </c>
      <c r="E272">
        <f t="shared" si="28"/>
        <v>7</v>
      </c>
      <c r="F272">
        <f t="shared" si="29"/>
        <v>271</v>
      </c>
      <c r="G272" t="str">
        <f t="shared" si="24"/>
        <v>24年07月</v>
      </c>
      <c r="H272" s="8">
        <f t="shared" si="25"/>
        <v>0</v>
      </c>
      <c r="I272" s="8">
        <f t="shared" si="26"/>
        <v>0</v>
      </c>
    </row>
    <row r="273" spans="4:9" ht="14.25">
      <c r="D273">
        <f t="shared" si="27"/>
        <v>24</v>
      </c>
      <c r="E273">
        <f t="shared" si="28"/>
        <v>8</v>
      </c>
      <c r="F273">
        <f t="shared" si="29"/>
        <v>272</v>
      </c>
      <c r="G273" t="str">
        <f t="shared" si="24"/>
        <v>24年08月</v>
      </c>
      <c r="H273" s="8">
        <f t="shared" si="25"/>
        <v>0</v>
      </c>
      <c r="I273" s="8">
        <f t="shared" si="26"/>
        <v>0</v>
      </c>
    </row>
    <row r="274" spans="4:9" ht="14.25">
      <c r="D274">
        <f t="shared" si="27"/>
        <v>24</v>
      </c>
      <c r="E274">
        <f t="shared" si="28"/>
        <v>9</v>
      </c>
      <c r="F274">
        <f t="shared" si="29"/>
        <v>273</v>
      </c>
      <c r="G274" t="str">
        <f t="shared" si="24"/>
        <v>24年09月</v>
      </c>
      <c r="H274" s="8">
        <f t="shared" si="25"/>
        <v>0</v>
      </c>
      <c r="I274" s="8">
        <f t="shared" si="26"/>
        <v>0</v>
      </c>
    </row>
    <row r="275" spans="4:9" ht="14.25">
      <c r="D275">
        <f t="shared" si="27"/>
        <v>24</v>
      </c>
      <c r="E275">
        <f t="shared" si="28"/>
        <v>10</v>
      </c>
      <c r="F275">
        <f t="shared" si="29"/>
        <v>274</v>
      </c>
      <c r="G275" t="str">
        <f t="shared" si="24"/>
        <v>24年10月</v>
      </c>
      <c r="H275" s="8">
        <f t="shared" si="25"/>
        <v>0</v>
      </c>
      <c r="I275" s="8">
        <f t="shared" si="26"/>
        <v>0</v>
      </c>
    </row>
    <row r="276" spans="4:9" ht="14.25">
      <c r="D276">
        <f t="shared" si="27"/>
        <v>24</v>
      </c>
      <c r="E276">
        <f t="shared" si="28"/>
        <v>11</v>
      </c>
      <c r="F276">
        <f t="shared" si="29"/>
        <v>275</v>
      </c>
      <c r="G276" t="str">
        <f t="shared" si="24"/>
        <v>24年11月</v>
      </c>
      <c r="H276" s="8">
        <f t="shared" si="25"/>
        <v>0</v>
      </c>
      <c r="I276" s="8">
        <f t="shared" si="26"/>
        <v>0</v>
      </c>
    </row>
    <row r="277" spans="4:9" ht="14.25">
      <c r="D277">
        <f t="shared" si="27"/>
        <v>24</v>
      </c>
      <c r="E277">
        <f t="shared" si="28"/>
        <v>12</v>
      </c>
      <c r="F277">
        <f t="shared" si="29"/>
        <v>276</v>
      </c>
      <c r="G277" t="str">
        <f t="shared" si="24"/>
        <v>24年12月</v>
      </c>
      <c r="H277" s="8">
        <f t="shared" si="25"/>
        <v>0</v>
      </c>
      <c r="I277" s="8">
        <f t="shared" si="26"/>
        <v>0</v>
      </c>
    </row>
    <row r="278" spans="4:9" ht="14.25">
      <c r="D278">
        <f t="shared" si="27"/>
        <v>25</v>
      </c>
      <c r="E278">
        <f t="shared" si="28"/>
        <v>1</v>
      </c>
      <c r="F278">
        <f t="shared" si="29"/>
        <v>277</v>
      </c>
      <c r="G278" t="str">
        <f t="shared" si="24"/>
        <v>25年01月</v>
      </c>
      <c r="H278" s="8">
        <f t="shared" si="25"/>
        <v>0</v>
      </c>
      <c r="I278" s="8">
        <f t="shared" si="26"/>
        <v>0</v>
      </c>
    </row>
    <row r="279" spans="4:9" ht="14.25">
      <c r="D279">
        <f t="shared" si="27"/>
        <v>25</v>
      </c>
      <c r="E279">
        <f t="shared" si="28"/>
        <v>2</v>
      </c>
      <c r="F279">
        <f t="shared" si="29"/>
        <v>278</v>
      </c>
      <c r="G279" t="str">
        <f t="shared" si="24"/>
        <v>25年02月</v>
      </c>
      <c r="H279" s="8">
        <f t="shared" si="25"/>
        <v>0</v>
      </c>
      <c r="I279" s="8">
        <f t="shared" si="26"/>
        <v>0</v>
      </c>
    </row>
    <row r="280" spans="4:9" ht="14.25">
      <c r="D280">
        <f t="shared" si="27"/>
        <v>25</v>
      </c>
      <c r="E280">
        <f t="shared" si="28"/>
        <v>3</v>
      </c>
      <c r="F280">
        <f t="shared" si="29"/>
        <v>279</v>
      </c>
      <c r="G280" t="str">
        <f t="shared" si="24"/>
        <v>25年03月</v>
      </c>
      <c r="H280" s="8">
        <f t="shared" si="25"/>
        <v>0</v>
      </c>
      <c r="I280" s="8">
        <f t="shared" si="26"/>
        <v>0</v>
      </c>
    </row>
    <row r="281" spans="4:9" ht="14.25">
      <c r="D281">
        <f t="shared" si="27"/>
        <v>25</v>
      </c>
      <c r="E281">
        <f t="shared" si="28"/>
        <v>4</v>
      </c>
      <c r="F281">
        <f t="shared" si="29"/>
        <v>280</v>
      </c>
      <c r="G281" t="str">
        <f t="shared" si="24"/>
        <v>25年04月</v>
      </c>
      <c r="H281" s="8">
        <f t="shared" si="25"/>
        <v>0</v>
      </c>
      <c r="I281" s="8">
        <f t="shared" si="26"/>
        <v>0</v>
      </c>
    </row>
    <row r="282" spans="4:9" ht="14.25">
      <c r="D282">
        <f t="shared" si="27"/>
        <v>25</v>
      </c>
      <c r="E282">
        <f t="shared" si="28"/>
        <v>5</v>
      </c>
      <c r="F282">
        <f t="shared" si="29"/>
        <v>281</v>
      </c>
      <c r="G282" t="str">
        <f t="shared" si="24"/>
        <v>25年05月</v>
      </c>
      <c r="H282" s="8">
        <f t="shared" si="25"/>
        <v>0</v>
      </c>
      <c r="I282" s="8">
        <f t="shared" si="26"/>
        <v>0</v>
      </c>
    </row>
    <row r="283" spans="4:9" ht="14.25">
      <c r="D283">
        <f t="shared" si="27"/>
        <v>25</v>
      </c>
      <c r="E283">
        <f t="shared" si="28"/>
        <v>6</v>
      </c>
      <c r="F283">
        <f t="shared" si="29"/>
        <v>282</v>
      </c>
      <c r="G283" t="str">
        <f t="shared" si="24"/>
        <v>25年06月</v>
      </c>
      <c r="H283" s="8">
        <f t="shared" si="25"/>
        <v>0</v>
      </c>
      <c r="I283" s="8">
        <f t="shared" si="26"/>
        <v>0</v>
      </c>
    </row>
    <row r="284" spans="4:9" ht="14.25">
      <c r="D284">
        <f t="shared" si="27"/>
        <v>25</v>
      </c>
      <c r="E284">
        <f t="shared" si="28"/>
        <v>7</v>
      </c>
      <c r="F284">
        <f t="shared" si="29"/>
        <v>283</v>
      </c>
      <c r="G284" t="str">
        <f t="shared" si="24"/>
        <v>25年07月</v>
      </c>
      <c r="H284" s="8">
        <f t="shared" si="25"/>
        <v>0</v>
      </c>
      <c r="I284" s="8">
        <f t="shared" si="26"/>
        <v>0</v>
      </c>
    </row>
    <row r="285" spans="4:9" ht="14.25">
      <c r="D285">
        <f t="shared" si="27"/>
        <v>25</v>
      </c>
      <c r="E285">
        <f t="shared" si="28"/>
        <v>8</v>
      </c>
      <c r="F285">
        <f t="shared" si="29"/>
        <v>284</v>
      </c>
      <c r="G285" t="str">
        <f t="shared" si="24"/>
        <v>25年08月</v>
      </c>
      <c r="H285" s="8">
        <f t="shared" si="25"/>
        <v>0</v>
      </c>
      <c r="I285" s="8">
        <f t="shared" si="26"/>
        <v>0</v>
      </c>
    </row>
    <row r="286" spans="4:9" ht="14.25">
      <c r="D286">
        <f t="shared" si="27"/>
        <v>25</v>
      </c>
      <c r="E286">
        <f t="shared" si="28"/>
        <v>9</v>
      </c>
      <c r="F286">
        <f t="shared" si="29"/>
        <v>285</v>
      </c>
      <c r="G286" t="str">
        <f t="shared" si="24"/>
        <v>25年09月</v>
      </c>
      <c r="H286" s="8">
        <f t="shared" si="25"/>
        <v>0</v>
      </c>
      <c r="I286" s="8">
        <f t="shared" si="26"/>
        <v>0</v>
      </c>
    </row>
    <row r="287" spans="4:9" ht="14.25">
      <c r="D287">
        <f t="shared" si="27"/>
        <v>25</v>
      </c>
      <c r="E287">
        <f t="shared" si="28"/>
        <v>10</v>
      </c>
      <c r="F287">
        <f t="shared" si="29"/>
        <v>286</v>
      </c>
      <c r="G287" t="str">
        <f t="shared" si="24"/>
        <v>25年10月</v>
      </c>
      <c r="H287" s="8">
        <f t="shared" si="25"/>
        <v>0</v>
      </c>
      <c r="I287" s="8">
        <f t="shared" si="26"/>
        <v>0</v>
      </c>
    </row>
    <row r="288" spans="4:9" ht="14.25">
      <c r="D288">
        <f t="shared" si="27"/>
        <v>25</v>
      </c>
      <c r="E288">
        <f t="shared" si="28"/>
        <v>11</v>
      </c>
      <c r="F288">
        <f t="shared" si="29"/>
        <v>287</v>
      </c>
      <c r="G288" t="str">
        <f t="shared" si="24"/>
        <v>25年11月</v>
      </c>
      <c r="H288" s="8">
        <f t="shared" si="25"/>
        <v>0</v>
      </c>
      <c r="I288" s="8">
        <f t="shared" si="26"/>
        <v>0</v>
      </c>
    </row>
    <row r="289" spans="4:9" ht="14.25">
      <c r="D289">
        <f t="shared" si="27"/>
        <v>25</v>
      </c>
      <c r="E289">
        <f t="shared" si="28"/>
        <v>12</v>
      </c>
      <c r="F289">
        <f t="shared" si="29"/>
        <v>288</v>
      </c>
      <c r="G289" t="str">
        <f t="shared" si="24"/>
        <v>25年12月</v>
      </c>
      <c r="H289" s="8">
        <f t="shared" si="25"/>
        <v>0</v>
      </c>
      <c r="I289" s="8">
        <f t="shared" si="26"/>
        <v>0</v>
      </c>
    </row>
    <row r="290" spans="4:9" ht="14.25">
      <c r="D290">
        <f t="shared" si="27"/>
        <v>26</v>
      </c>
      <c r="E290">
        <f t="shared" si="28"/>
        <v>1</v>
      </c>
      <c r="F290">
        <f t="shared" si="29"/>
        <v>289</v>
      </c>
      <c r="G290" t="str">
        <f t="shared" si="24"/>
        <v>26年01月</v>
      </c>
      <c r="H290" s="8">
        <f t="shared" si="25"/>
        <v>0</v>
      </c>
      <c r="I290" s="8">
        <f t="shared" si="26"/>
        <v>0</v>
      </c>
    </row>
    <row r="291" spans="4:9" ht="14.25">
      <c r="D291">
        <f t="shared" si="27"/>
        <v>26</v>
      </c>
      <c r="E291">
        <f t="shared" si="28"/>
        <v>2</v>
      </c>
      <c r="F291">
        <f t="shared" si="29"/>
        <v>290</v>
      </c>
      <c r="G291" t="str">
        <f t="shared" si="24"/>
        <v>26年02月</v>
      </c>
      <c r="H291" s="8">
        <f t="shared" si="25"/>
        <v>0</v>
      </c>
      <c r="I291" s="8">
        <f t="shared" si="26"/>
        <v>0</v>
      </c>
    </row>
    <row r="292" spans="4:9" ht="14.25">
      <c r="D292">
        <f t="shared" si="27"/>
        <v>26</v>
      </c>
      <c r="E292">
        <f t="shared" si="28"/>
        <v>3</v>
      </c>
      <c r="F292">
        <f t="shared" si="29"/>
        <v>291</v>
      </c>
      <c r="G292" t="str">
        <f t="shared" si="24"/>
        <v>26年03月</v>
      </c>
      <c r="H292" s="8">
        <f t="shared" si="25"/>
        <v>0</v>
      </c>
      <c r="I292" s="8">
        <f t="shared" si="26"/>
        <v>0</v>
      </c>
    </row>
    <row r="293" spans="4:9" ht="14.25">
      <c r="D293">
        <f t="shared" si="27"/>
        <v>26</v>
      </c>
      <c r="E293">
        <f t="shared" si="28"/>
        <v>4</v>
      </c>
      <c r="F293">
        <f t="shared" si="29"/>
        <v>292</v>
      </c>
      <c r="G293" t="str">
        <f t="shared" si="24"/>
        <v>26年04月</v>
      </c>
      <c r="H293" s="8">
        <f t="shared" si="25"/>
        <v>0</v>
      </c>
      <c r="I293" s="8">
        <f t="shared" si="26"/>
        <v>0</v>
      </c>
    </row>
    <row r="294" spans="4:9" ht="14.25">
      <c r="D294">
        <f t="shared" si="27"/>
        <v>26</v>
      </c>
      <c r="E294">
        <f t="shared" si="28"/>
        <v>5</v>
      </c>
      <c r="F294">
        <f t="shared" si="29"/>
        <v>293</v>
      </c>
      <c r="G294" t="str">
        <f t="shared" si="24"/>
        <v>26年05月</v>
      </c>
      <c r="H294" s="8">
        <f t="shared" si="25"/>
        <v>0</v>
      </c>
      <c r="I294" s="8">
        <f t="shared" si="26"/>
        <v>0</v>
      </c>
    </row>
    <row r="295" spans="4:9" ht="14.25">
      <c r="D295">
        <f t="shared" si="27"/>
        <v>26</v>
      </c>
      <c r="E295">
        <f t="shared" si="28"/>
        <v>6</v>
      </c>
      <c r="F295">
        <f t="shared" si="29"/>
        <v>294</v>
      </c>
      <c r="G295" t="str">
        <f t="shared" si="24"/>
        <v>26年06月</v>
      </c>
      <c r="H295" s="8">
        <f t="shared" si="25"/>
        <v>0</v>
      </c>
      <c r="I295" s="8">
        <f t="shared" si="26"/>
        <v>0</v>
      </c>
    </row>
    <row r="296" spans="4:9" ht="14.25">
      <c r="D296">
        <f t="shared" si="27"/>
        <v>26</v>
      </c>
      <c r="E296">
        <f t="shared" si="28"/>
        <v>7</v>
      </c>
      <c r="F296">
        <f t="shared" si="29"/>
        <v>295</v>
      </c>
      <c r="G296" t="str">
        <f t="shared" si="24"/>
        <v>26年07月</v>
      </c>
      <c r="H296" s="8">
        <f t="shared" si="25"/>
        <v>0</v>
      </c>
      <c r="I296" s="8">
        <f t="shared" si="26"/>
        <v>0</v>
      </c>
    </row>
    <row r="297" spans="4:9" ht="14.25">
      <c r="D297">
        <f t="shared" si="27"/>
        <v>26</v>
      </c>
      <c r="E297">
        <f t="shared" si="28"/>
        <v>8</v>
      </c>
      <c r="F297">
        <f t="shared" si="29"/>
        <v>296</v>
      </c>
      <c r="G297" t="str">
        <f t="shared" si="24"/>
        <v>26年08月</v>
      </c>
      <c r="H297" s="8">
        <f t="shared" si="25"/>
        <v>0</v>
      </c>
      <c r="I297" s="8">
        <f t="shared" si="26"/>
        <v>0</v>
      </c>
    </row>
    <row r="298" spans="4:9" ht="14.25">
      <c r="D298">
        <f t="shared" si="27"/>
        <v>26</v>
      </c>
      <c r="E298">
        <f t="shared" si="28"/>
        <v>9</v>
      </c>
      <c r="F298">
        <f t="shared" si="29"/>
        <v>297</v>
      </c>
      <c r="G298" t="str">
        <f t="shared" si="24"/>
        <v>26年09月</v>
      </c>
      <c r="H298" s="8">
        <f t="shared" si="25"/>
        <v>0</v>
      </c>
      <c r="I298" s="8">
        <f t="shared" si="26"/>
        <v>0</v>
      </c>
    </row>
    <row r="299" spans="4:9" ht="14.25">
      <c r="D299">
        <f t="shared" si="27"/>
        <v>26</v>
      </c>
      <c r="E299">
        <f t="shared" si="28"/>
        <v>10</v>
      </c>
      <c r="F299">
        <f t="shared" si="29"/>
        <v>298</v>
      </c>
      <c r="G299" t="str">
        <f t="shared" si="24"/>
        <v>26年10月</v>
      </c>
      <c r="H299" s="8">
        <f t="shared" si="25"/>
        <v>0</v>
      </c>
      <c r="I299" s="8">
        <f t="shared" si="26"/>
        <v>0</v>
      </c>
    </row>
    <row r="300" spans="4:9" ht="14.25">
      <c r="D300">
        <f t="shared" si="27"/>
        <v>26</v>
      </c>
      <c r="E300">
        <f t="shared" si="28"/>
        <v>11</v>
      </c>
      <c r="F300">
        <f t="shared" si="29"/>
        <v>299</v>
      </c>
      <c r="G300" t="str">
        <f t="shared" si="24"/>
        <v>26年11月</v>
      </c>
      <c r="H300" s="8">
        <f t="shared" si="25"/>
        <v>0</v>
      </c>
      <c r="I300" s="8">
        <f t="shared" si="26"/>
        <v>0</v>
      </c>
    </row>
    <row r="301" spans="4:9" ht="14.25">
      <c r="D301">
        <f t="shared" si="27"/>
        <v>26</v>
      </c>
      <c r="E301">
        <f t="shared" si="28"/>
        <v>12</v>
      </c>
      <c r="F301">
        <f t="shared" si="29"/>
        <v>300</v>
      </c>
      <c r="G301" t="str">
        <f t="shared" si="24"/>
        <v>26年12月</v>
      </c>
      <c r="H301" s="8">
        <f t="shared" si="25"/>
        <v>0</v>
      </c>
      <c r="I301" s="8">
        <f t="shared" si="26"/>
        <v>0</v>
      </c>
    </row>
    <row r="302" spans="4:9" ht="14.25">
      <c r="D302">
        <f t="shared" si="27"/>
        <v>27</v>
      </c>
      <c r="E302">
        <f t="shared" si="28"/>
        <v>1</v>
      </c>
      <c r="F302">
        <f t="shared" si="29"/>
        <v>301</v>
      </c>
      <c r="G302" t="str">
        <f t="shared" si="24"/>
        <v>27年01月</v>
      </c>
      <c r="H302" s="8">
        <f t="shared" si="25"/>
        <v>0</v>
      </c>
      <c r="I302" s="8">
        <f t="shared" si="26"/>
        <v>0</v>
      </c>
    </row>
    <row r="303" spans="4:9" ht="14.25">
      <c r="D303">
        <f t="shared" si="27"/>
        <v>27</v>
      </c>
      <c r="E303">
        <f t="shared" si="28"/>
        <v>2</v>
      </c>
      <c r="F303">
        <f t="shared" si="29"/>
        <v>302</v>
      </c>
      <c r="G303" t="str">
        <f t="shared" si="24"/>
        <v>27年02月</v>
      </c>
      <c r="H303" s="8">
        <f t="shared" si="25"/>
        <v>0</v>
      </c>
      <c r="I303" s="8">
        <f t="shared" si="26"/>
        <v>0</v>
      </c>
    </row>
    <row r="304" spans="4:9" ht="14.25">
      <c r="D304">
        <f t="shared" si="27"/>
        <v>27</v>
      </c>
      <c r="E304">
        <f t="shared" si="28"/>
        <v>3</v>
      </c>
      <c r="F304">
        <f t="shared" si="29"/>
        <v>303</v>
      </c>
      <c r="G304" t="str">
        <f t="shared" si="24"/>
        <v>27年03月</v>
      </c>
      <c r="H304" s="8">
        <f t="shared" si="25"/>
        <v>0</v>
      </c>
      <c r="I304" s="8">
        <f t="shared" si="26"/>
        <v>0</v>
      </c>
    </row>
    <row r="305" spans="4:9" ht="14.25">
      <c r="D305">
        <f t="shared" si="27"/>
        <v>27</v>
      </c>
      <c r="E305">
        <f t="shared" si="28"/>
        <v>4</v>
      </c>
      <c r="F305">
        <f t="shared" si="29"/>
        <v>304</v>
      </c>
      <c r="G305" t="str">
        <f t="shared" si="24"/>
        <v>27年04月</v>
      </c>
      <c r="H305" s="8">
        <f t="shared" si="25"/>
        <v>0</v>
      </c>
      <c r="I305" s="8">
        <f t="shared" si="26"/>
        <v>0</v>
      </c>
    </row>
    <row r="306" spans="4:9" ht="14.25">
      <c r="D306">
        <f t="shared" si="27"/>
        <v>27</v>
      </c>
      <c r="E306">
        <f t="shared" si="28"/>
        <v>5</v>
      </c>
      <c r="F306">
        <f t="shared" si="29"/>
        <v>305</v>
      </c>
      <c r="G306" t="str">
        <f t="shared" si="24"/>
        <v>27年05月</v>
      </c>
      <c r="H306" s="8">
        <f t="shared" si="25"/>
        <v>0</v>
      </c>
      <c r="I306" s="8">
        <f t="shared" si="26"/>
        <v>0</v>
      </c>
    </row>
    <row r="307" spans="4:9" ht="14.25">
      <c r="D307">
        <f t="shared" si="27"/>
        <v>27</v>
      </c>
      <c r="E307">
        <f t="shared" si="28"/>
        <v>6</v>
      </c>
      <c r="F307">
        <f t="shared" si="29"/>
        <v>306</v>
      </c>
      <c r="G307" t="str">
        <f t="shared" si="24"/>
        <v>27年06月</v>
      </c>
      <c r="H307" s="8">
        <f t="shared" si="25"/>
        <v>0</v>
      </c>
      <c r="I307" s="8">
        <f t="shared" si="26"/>
        <v>0</v>
      </c>
    </row>
    <row r="308" spans="4:9" ht="14.25">
      <c r="D308">
        <f t="shared" si="27"/>
        <v>27</v>
      </c>
      <c r="E308">
        <f t="shared" si="28"/>
        <v>7</v>
      </c>
      <c r="F308">
        <f t="shared" si="29"/>
        <v>307</v>
      </c>
      <c r="G308" t="str">
        <f t="shared" si="24"/>
        <v>27年07月</v>
      </c>
      <c r="H308" s="8">
        <f t="shared" si="25"/>
        <v>0</v>
      </c>
      <c r="I308" s="8">
        <f t="shared" si="26"/>
        <v>0</v>
      </c>
    </row>
    <row r="309" spans="4:9" ht="14.25">
      <c r="D309">
        <f t="shared" si="27"/>
        <v>27</v>
      </c>
      <c r="E309">
        <f t="shared" si="28"/>
        <v>8</v>
      </c>
      <c r="F309">
        <f t="shared" si="29"/>
        <v>308</v>
      </c>
      <c r="G309" t="str">
        <f t="shared" si="24"/>
        <v>27年08月</v>
      </c>
      <c r="H309" s="8">
        <f t="shared" si="25"/>
        <v>0</v>
      </c>
      <c r="I309" s="8">
        <f t="shared" si="26"/>
        <v>0</v>
      </c>
    </row>
    <row r="310" spans="4:9" ht="14.25">
      <c r="D310">
        <f t="shared" si="27"/>
        <v>27</v>
      </c>
      <c r="E310">
        <f t="shared" si="28"/>
        <v>9</v>
      </c>
      <c r="F310">
        <f t="shared" si="29"/>
        <v>309</v>
      </c>
      <c r="G310" t="str">
        <f t="shared" si="24"/>
        <v>27年09月</v>
      </c>
      <c r="H310" s="8">
        <f t="shared" si="25"/>
        <v>0</v>
      </c>
      <c r="I310" s="8">
        <f t="shared" si="26"/>
        <v>0</v>
      </c>
    </row>
    <row r="311" spans="4:9" ht="14.25">
      <c r="D311">
        <f t="shared" si="27"/>
        <v>27</v>
      </c>
      <c r="E311">
        <f t="shared" si="28"/>
        <v>10</v>
      </c>
      <c r="F311">
        <f t="shared" si="29"/>
        <v>310</v>
      </c>
      <c r="G311" t="str">
        <f t="shared" si="24"/>
        <v>27年10月</v>
      </c>
      <c r="H311" s="8">
        <f t="shared" si="25"/>
        <v>0</v>
      </c>
      <c r="I311" s="8">
        <f t="shared" si="26"/>
        <v>0</v>
      </c>
    </row>
    <row r="312" spans="4:9" ht="14.25">
      <c r="D312">
        <f t="shared" si="27"/>
        <v>27</v>
      </c>
      <c r="E312">
        <f t="shared" si="28"/>
        <v>11</v>
      </c>
      <c r="F312">
        <f t="shared" si="29"/>
        <v>311</v>
      </c>
      <c r="G312" t="str">
        <f t="shared" si="24"/>
        <v>27年11月</v>
      </c>
      <c r="H312" s="8">
        <f t="shared" si="25"/>
        <v>0</v>
      </c>
      <c r="I312" s="8">
        <f t="shared" si="26"/>
        <v>0</v>
      </c>
    </row>
    <row r="313" spans="4:9" ht="14.25">
      <c r="D313">
        <f t="shared" si="27"/>
        <v>27</v>
      </c>
      <c r="E313">
        <f t="shared" si="28"/>
        <v>12</v>
      </c>
      <c r="F313">
        <f t="shared" si="29"/>
        <v>312</v>
      </c>
      <c r="G313" t="str">
        <f t="shared" si="24"/>
        <v>27年12月</v>
      </c>
      <c r="H313" s="8">
        <f t="shared" si="25"/>
        <v>0</v>
      </c>
      <c r="I313" s="8">
        <f t="shared" si="26"/>
        <v>0</v>
      </c>
    </row>
    <row r="314" spans="4:9" ht="14.25">
      <c r="D314">
        <f t="shared" si="27"/>
        <v>28</v>
      </c>
      <c r="E314">
        <f t="shared" si="28"/>
        <v>1</v>
      </c>
      <c r="F314">
        <f t="shared" si="29"/>
        <v>313</v>
      </c>
      <c r="G314" t="str">
        <f t="shared" si="24"/>
        <v>28年01月</v>
      </c>
      <c r="H314" s="8">
        <f t="shared" si="25"/>
        <v>0</v>
      </c>
      <c r="I314" s="8">
        <f t="shared" si="26"/>
        <v>0</v>
      </c>
    </row>
    <row r="315" spans="4:9" ht="14.25">
      <c r="D315">
        <f t="shared" si="27"/>
        <v>28</v>
      </c>
      <c r="E315">
        <f t="shared" si="28"/>
        <v>2</v>
      </c>
      <c r="F315">
        <f t="shared" si="29"/>
        <v>314</v>
      </c>
      <c r="G315" t="str">
        <f t="shared" si="24"/>
        <v>28年02月</v>
      </c>
      <c r="H315" s="8">
        <f t="shared" si="25"/>
        <v>0</v>
      </c>
      <c r="I315" s="8">
        <f t="shared" si="26"/>
        <v>0</v>
      </c>
    </row>
    <row r="316" spans="4:9" ht="14.25">
      <c r="D316">
        <f t="shared" si="27"/>
        <v>28</v>
      </c>
      <c r="E316">
        <f t="shared" si="28"/>
        <v>3</v>
      </c>
      <c r="F316">
        <f t="shared" si="29"/>
        <v>315</v>
      </c>
      <c r="G316" t="str">
        <f t="shared" si="24"/>
        <v>28年03月</v>
      </c>
      <c r="H316" s="8">
        <f t="shared" si="25"/>
        <v>0</v>
      </c>
      <c r="I316" s="8">
        <f t="shared" si="26"/>
        <v>0</v>
      </c>
    </row>
    <row r="317" spans="4:9" ht="14.25">
      <c r="D317">
        <f t="shared" si="27"/>
        <v>28</v>
      </c>
      <c r="E317">
        <f t="shared" si="28"/>
        <v>4</v>
      </c>
      <c r="F317">
        <f t="shared" si="29"/>
        <v>316</v>
      </c>
      <c r="G317" t="str">
        <f t="shared" si="24"/>
        <v>28年04月</v>
      </c>
      <c r="H317" s="8">
        <f t="shared" si="25"/>
        <v>0</v>
      </c>
      <c r="I317" s="8">
        <f t="shared" si="26"/>
        <v>0</v>
      </c>
    </row>
    <row r="318" spans="4:9" ht="14.25">
      <c r="D318">
        <f t="shared" si="27"/>
        <v>28</v>
      </c>
      <c r="E318">
        <f t="shared" si="28"/>
        <v>5</v>
      </c>
      <c r="F318">
        <f t="shared" si="29"/>
        <v>317</v>
      </c>
      <c r="G318" t="str">
        <f t="shared" si="24"/>
        <v>28年05月</v>
      </c>
      <c r="H318" s="8">
        <f t="shared" si="25"/>
        <v>0</v>
      </c>
      <c r="I318" s="8">
        <f t="shared" si="26"/>
        <v>0</v>
      </c>
    </row>
    <row r="319" spans="4:9" ht="14.25">
      <c r="D319">
        <f t="shared" si="27"/>
        <v>28</v>
      </c>
      <c r="E319">
        <f t="shared" si="28"/>
        <v>6</v>
      </c>
      <c r="F319">
        <f t="shared" si="29"/>
        <v>318</v>
      </c>
      <c r="G319" t="str">
        <f t="shared" si="24"/>
        <v>28年06月</v>
      </c>
      <c r="H319" s="8">
        <f t="shared" si="25"/>
        <v>0</v>
      </c>
      <c r="I319" s="8">
        <f t="shared" si="26"/>
        <v>0</v>
      </c>
    </row>
    <row r="320" spans="4:9" ht="14.25">
      <c r="D320">
        <f t="shared" si="27"/>
        <v>28</v>
      </c>
      <c r="E320">
        <f t="shared" si="28"/>
        <v>7</v>
      </c>
      <c r="F320">
        <f t="shared" si="29"/>
        <v>319</v>
      </c>
      <c r="G320" t="str">
        <f t="shared" si="24"/>
        <v>28年07月</v>
      </c>
      <c r="H320" s="8">
        <f t="shared" si="25"/>
        <v>0</v>
      </c>
      <c r="I320" s="8">
        <f t="shared" si="26"/>
        <v>0</v>
      </c>
    </row>
    <row r="321" spans="4:9" ht="14.25">
      <c r="D321">
        <f t="shared" si="27"/>
        <v>28</v>
      </c>
      <c r="E321">
        <f t="shared" si="28"/>
        <v>8</v>
      </c>
      <c r="F321">
        <f t="shared" si="29"/>
        <v>320</v>
      </c>
      <c r="G321" t="str">
        <f t="shared" si="24"/>
        <v>28年08月</v>
      </c>
      <c r="H321" s="8">
        <f t="shared" si="25"/>
        <v>0</v>
      </c>
      <c r="I321" s="8">
        <f t="shared" si="26"/>
        <v>0</v>
      </c>
    </row>
    <row r="322" spans="4:9" ht="14.25">
      <c r="D322">
        <f t="shared" si="27"/>
        <v>28</v>
      </c>
      <c r="E322">
        <f t="shared" si="28"/>
        <v>9</v>
      </c>
      <c r="F322">
        <f t="shared" si="29"/>
        <v>321</v>
      </c>
      <c r="G322" t="str">
        <f aca="true" t="shared" si="30" ref="G322:G385">TEXT(D322,"00年")&amp;TEXT(E322,"00月")</f>
        <v>28年09月</v>
      </c>
      <c r="H322" s="8">
        <f aca="true" t="shared" si="31" ref="H322:H385">IF(ISERROR(-PPMT($C$1,F322,$C$3,$B$2,0,0)),,-PPMT($C$1,F322,$C$3,$B$2,0,0))</f>
        <v>0</v>
      </c>
      <c r="I322" s="8">
        <f aca="true" t="shared" si="32" ref="I322:I385">IF(H322=0,,$B$6-H322)</f>
        <v>0</v>
      </c>
    </row>
    <row r="323" spans="4:9" ht="14.25">
      <c r="D323">
        <f aca="true" t="shared" si="33" ref="D323:D386">IF(E322=12,D322+1,D322)</f>
        <v>28</v>
      </c>
      <c r="E323">
        <f aca="true" t="shared" si="34" ref="E323:E386">IF(E322=12,1,E322+1)</f>
        <v>10</v>
      </c>
      <c r="F323">
        <f aca="true" t="shared" si="35" ref="F323:F386">F322+1</f>
        <v>322</v>
      </c>
      <c r="G323" t="str">
        <f t="shared" si="30"/>
        <v>28年10月</v>
      </c>
      <c r="H323" s="8">
        <f t="shared" si="31"/>
        <v>0</v>
      </c>
      <c r="I323" s="8">
        <f t="shared" si="32"/>
        <v>0</v>
      </c>
    </row>
    <row r="324" spans="4:9" ht="14.25">
      <c r="D324">
        <f t="shared" si="33"/>
        <v>28</v>
      </c>
      <c r="E324">
        <f t="shared" si="34"/>
        <v>11</v>
      </c>
      <c r="F324">
        <f t="shared" si="35"/>
        <v>323</v>
      </c>
      <c r="G324" t="str">
        <f t="shared" si="30"/>
        <v>28年11月</v>
      </c>
      <c r="H324" s="8">
        <f t="shared" si="31"/>
        <v>0</v>
      </c>
      <c r="I324" s="8">
        <f t="shared" si="32"/>
        <v>0</v>
      </c>
    </row>
    <row r="325" spans="4:9" ht="14.25">
      <c r="D325">
        <f t="shared" si="33"/>
        <v>28</v>
      </c>
      <c r="E325">
        <f t="shared" si="34"/>
        <v>12</v>
      </c>
      <c r="F325">
        <f t="shared" si="35"/>
        <v>324</v>
      </c>
      <c r="G325" t="str">
        <f t="shared" si="30"/>
        <v>28年12月</v>
      </c>
      <c r="H325" s="8">
        <f t="shared" si="31"/>
        <v>0</v>
      </c>
      <c r="I325" s="8">
        <f t="shared" si="32"/>
        <v>0</v>
      </c>
    </row>
    <row r="326" spans="4:9" ht="14.25">
      <c r="D326">
        <f t="shared" si="33"/>
        <v>29</v>
      </c>
      <c r="E326">
        <f t="shared" si="34"/>
        <v>1</v>
      </c>
      <c r="F326">
        <f t="shared" si="35"/>
        <v>325</v>
      </c>
      <c r="G326" t="str">
        <f t="shared" si="30"/>
        <v>29年01月</v>
      </c>
      <c r="H326" s="8">
        <f t="shared" si="31"/>
        <v>0</v>
      </c>
      <c r="I326" s="8">
        <f t="shared" si="32"/>
        <v>0</v>
      </c>
    </row>
    <row r="327" spans="4:9" ht="14.25">
      <c r="D327">
        <f t="shared" si="33"/>
        <v>29</v>
      </c>
      <c r="E327">
        <f t="shared" si="34"/>
        <v>2</v>
      </c>
      <c r="F327">
        <f t="shared" si="35"/>
        <v>326</v>
      </c>
      <c r="G327" t="str">
        <f t="shared" si="30"/>
        <v>29年02月</v>
      </c>
      <c r="H327" s="8">
        <f t="shared" si="31"/>
        <v>0</v>
      </c>
      <c r="I327" s="8">
        <f t="shared" si="32"/>
        <v>0</v>
      </c>
    </row>
    <row r="328" spans="4:9" ht="14.25">
      <c r="D328">
        <f t="shared" si="33"/>
        <v>29</v>
      </c>
      <c r="E328">
        <f t="shared" si="34"/>
        <v>3</v>
      </c>
      <c r="F328">
        <f t="shared" si="35"/>
        <v>327</v>
      </c>
      <c r="G328" t="str">
        <f t="shared" si="30"/>
        <v>29年03月</v>
      </c>
      <c r="H328" s="8">
        <f t="shared" si="31"/>
        <v>0</v>
      </c>
      <c r="I328" s="8">
        <f t="shared" si="32"/>
        <v>0</v>
      </c>
    </row>
    <row r="329" spans="4:9" ht="14.25">
      <c r="D329">
        <f t="shared" si="33"/>
        <v>29</v>
      </c>
      <c r="E329">
        <f t="shared" si="34"/>
        <v>4</v>
      </c>
      <c r="F329">
        <f t="shared" si="35"/>
        <v>328</v>
      </c>
      <c r="G329" t="str">
        <f t="shared" si="30"/>
        <v>29年04月</v>
      </c>
      <c r="H329" s="8">
        <f t="shared" si="31"/>
        <v>0</v>
      </c>
      <c r="I329" s="8">
        <f t="shared" si="32"/>
        <v>0</v>
      </c>
    </row>
    <row r="330" spans="4:9" ht="14.25">
      <c r="D330">
        <f t="shared" si="33"/>
        <v>29</v>
      </c>
      <c r="E330">
        <f t="shared" si="34"/>
        <v>5</v>
      </c>
      <c r="F330">
        <f t="shared" si="35"/>
        <v>329</v>
      </c>
      <c r="G330" t="str">
        <f t="shared" si="30"/>
        <v>29年05月</v>
      </c>
      <c r="H330" s="8">
        <f t="shared" si="31"/>
        <v>0</v>
      </c>
      <c r="I330" s="8">
        <f t="shared" si="32"/>
        <v>0</v>
      </c>
    </row>
    <row r="331" spans="4:9" ht="14.25">
      <c r="D331">
        <f t="shared" si="33"/>
        <v>29</v>
      </c>
      <c r="E331">
        <f t="shared" si="34"/>
        <v>6</v>
      </c>
      <c r="F331">
        <f t="shared" si="35"/>
        <v>330</v>
      </c>
      <c r="G331" t="str">
        <f t="shared" si="30"/>
        <v>29年06月</v>
      </c>
      <c r="H331" s="8">
        <f t="shared" si="31"/>
        <v>0</v>
      </c>
      <c r="I331" s="8">
        <f t="shared" si="32"/>
        <v>0</v>
      </c>
    </row>
    <row r="332" spans="4:9" ht="14.25">
      <c r="D332">
        <f t="shared" si="33"/>
        <v>29</v>
      </c>
      <c r="E332">
        <f t="shared" si="34"/>
        <v>7</v>
      </c>
      <c r="F332">
        <f t="shared" si="35"/>
        <v>331</v>
      </c>
      <c r="G332" t="str">
        <f t="shared" si="30"/>
        <v>29年07月</v>
      </c>
      <c r="H332" s="8">
        <f t="shared" si="31"/>
        <v>0</v>
      </c>
      <c r="I332" s="8">
        <f t="shared" si="32"/>
        <v>0</v>
      </c>
    </row>
    <row r="333" spans="4:9" ht="14.25">
      <c r="D333">
        <f t="shared" si="33"/>
        <v>29</v>
      </c>
      <c r="E333">
        <f t="shared" si="34"/>
        <v>8</v>
      </c>
      <c r="F333">
        <f t="shared" si="35"/>
        <v>332</v>
      </c>
      <c r="G333" t="str">
        <f t="shared" si="30"/>
        <v>29年08月</v>
      </c>
      <c r="H333" s="8">
        <f t="shared" si="31"/>
        <v>0</v>
      </c>
      <c r="I333" s="8">
        <f t="shared" si="32"/>
        <v>0</v>
      </c>
    </row>
    <row r="334" spans="4:9" ht="14.25">
      <c r="D334">
        <f t="shared" si="33"/>
        <v>29</v>
      </c>
      <c r="E334">
        <f t="shared" si="34"/>
        <v>9</v>
      </c>
      <c r="F334">
        <f t="shared" si="35"/>
        <v>333</v>
      </c>
      <c r="G334" t="str">
        <f t="shared" si="30"/>
        <v>29年09月</v>
      </c>
      <c r="H334" s="8">
        <f t="shared" si="31"/>
        <v>0</v>
      </c>
      <c r="I334" s="8">
        <f t="shared" si="32"/>
        <v>0</v>
      </c>
    </row>
    <row r="335" spans="4:9" ht="14.25">
      <c r="D335">
        <f t="shared" si="33"/>
        <v>29</v>
      </c>
      <c r="E335">
        <f t="shared" si="34"/>
        <v>10</v>
      </c>
      <c r="F335">
        <f t="shared" si="35"/>
        <v>334</v>
      </c>
      <c r="G335" t="str">
        <f t="shared" si="30"/>
        <v>29年10月</v>
      </c>
      <c r="H335" s="8">
        <f t="shared" si="31"/>
        <v>0</v>
      </c>
      <c r="I335" s="8">
        <f t="shared" si="32"/>
        <v>0</v>
      </c>
    </row>
    <row r="336" spans="4:9" ht="14.25">
      <c r="D336">
        <f t="shared" si="33"/>
        <v>29</v>
      </c>
      <c r="E336">
        <f t="shared" si="34"/>
        <v>11</v>
      </c>
      <c r="F336">
        <f t="shared" si="35"/>
        <v>335</v>
      </c>
      <c r="G336" t="str">
        <f t="shared" si="30"/>
        <v>29年11月</v>
      </c>
      <c r="H336" s="8">
        <f t="shared" si="31"/>
        <v>0</v>
      </c>
      <c r="I336" s="8">
        <f t="shared" si="32"/>
        <v>0</v>
      </c>
    </row>
    <row r="337" spans="4:9" ht="14.25">
      <c r="D337">
        <f t="shared" si="33"/>
        <v>29</v>
      </c>
      <c r="E337">
        <f t="shared" si="34"/>
        <v>12</v>
      </c>
      <c r="F337">
        <f t="shared" si="35"/>
        <v>336</v>
      </c>
      <c r="G337" t="str">
        <f t="shared" si="30"/>
        <v>29年12月</v>
      </c>
      <c r="H337" s="8">
        <f t="shared" si="31"/>
        <v>0</v>
      </c>
      <c r="I337" s="8">
        <f t="shared" si="32"/>
        <v>0</v>
      </c>
    </row>
    <row r="338" spans="4:9" ht="14.25">
      <c r="D338">
        <f t="shared" si="33"/>
        <v>30</v>
      </c>
      <c r="E338">
        <f t="shared" si="34"/>
        <v>1</v>
      </c>
      <c r="F338">
        <f t="shared" si="35"/>
        <v>337</v>
      </c>
      <c r="G338" t="str">
        <f t="shared" si="30"/>
        <v>30年01月</v>
      </c>
      <c r="H338" s="8">
        <f t="shared" si="31"/>
        <v>0</v>
      </c>
      <c r="I338" s="8">
        <f t="shared" si="32"/>
        <v>0</v>
      </c>
    </row>
    <row r="339" spans="4:9" ht="14.25">
      <c r="D339">
        <f t="shared" si="33"/>
        <v>30</v>
      </c>
      <c r="E339">
        <f t="shared" si="34"/>
        <v>2</v>
      </c>
      <c r="F339">
        <f t="shared" si="35"/>
        <v>338</v>
      </c>
      <c r="G339" t="str">
        <f t="shared" si="30"/>
        <v>30年02月</v>
      </c>
      <c r="H339" s="8">
        <f t="shared" si="31"/>
        <v>0</v>
      </c>
      <c r="I339" s="8">
        <f t="shared" si="32"/>
        <v>0</v>
      </c>
    </row>
    <row r="340" spans="4:9" ht="14.25">
      <c r="D340">
        <f t="shared" si="33"/>
        <v>30</v>
      </c>
      <c r="E340">
        <f t="shared" si="34"/>
        <v>3</v>
      </c>
      <c r="F340">
        <f t="shared" si="35"/>
        <v>339</v>
      </c>
      <c r="G340" t="str">
        <f t="shared" si="30"/>
        <v>30年03月</v>
      </c>
      <c r="H340" s="8">
        <f t="shared" si="31"/>
        <v>0</v>
      </c>
      <c r="I340" s="8">
        <f t="shared" si="32"/>
        <v>0</v>
      </c>
    </row>
    <row r="341" spans="4:9" ht="14.25">
      <c r="D341">
        <f t="shared" si="33"/>
        <v>30</v>
      </c>
      <c r="E341">
        <f t="shared" si="34"/>
        <v>4</v>
      </c>
      <c r="F341">
        <f t="shared" si="35"/>
        <v>340</v>
      </c>
      <c r="G341" t="str">
        <f t="shared" si="30"/>
        <v>30年04月</v>
      </c>
      <c r="H341" s="8">
        <f t="shared" si="31"/>
        <v>0</v>
      </c>
      <c r="I341" s="8">
        <f t="shared" si="32"/>
        <v>0</v>
      </c>
    </row>
    <row r="342" spans="4:9" ht="14.25">
      <c r="D342">
        <f t="shared" si="33"/>
        <v>30</v>
      </c>
      <c r="E342">
        <f t="shared" si="34"/>
        <v>5</v>
      </c>
      <c r="F342">
        <f t="shared" si="35"/>
        <v>341</v>
      </c>
      <c r="G342" t="str">
        <f t="shared" si="30"/>
        <v>30年05月</v>
      </c>
      <c r="H342" s="8">
        <f t="shared" si="31"/>
        <v>0</v>
      </c>
      <c r="I342" s="8">
        <f t="shared" si="32"/>
        <v>0</v>
      </c>
    </row>
    <row r="343" spans="4:9" ht="14.25">
      <c r="D343">
        <f t="shared" si="33"/>
        <v>30</v>
      </c>
      <c r="E343">
        <f t="shared" si="34"/>
        <v>6</v>
      </c>
      <c r="F343">
        <f t="shared" si="35"/>
        <v>342</v>
      </c>
      <c r="G343" t="str">
        <f t="shared" si="30"/>
        <v>30年06月</v>
      </c>
      <c r="H343" s="8">
        <f t="shared" si="31"/>
        <v>0</v>
      </c>
      <c r="I343" s="8">
        <f t="shared" si="32"/>
        <v>0</v>
      </c>
    </row>
    <row r="344" spans="4:9" ht="14.25">
      <c r="D344">
        <f t="shared" si="33"/>
        <v>30</v>
      </c>
      <c r="E344">
        <f t="shared" si="34"/>
        <v>7</v>
      </c>
      <c r="F344">
        <f t="shared" si="35"/>
        <v>343</v>
      </c>
      <c r="G344" t="str">
        <f t="shared" si="30"/>
        <v>30年07月</v>
      </c>
      <c r="H344" s="8">
        <f t="shared" si="31"/>
        <v>0</v>
      </c>
      <c r="I344" s="8">
        <f t="shared" si="32"/>
        <v>0</v>
      </c>
    </row>
    <row r="345" spans="4:9" ht="14.25">
      <c r="D345">
        <f t="shared" si="33"/>
        <v>30</v>
      </c>
      <c r="E345">
        <f t="shared" si="34"/>
        <v>8</v>
      </c>
      <c r="F345">
        <f t="shared" si="35"/>
        <v>344</v>
      </c>
      <c r="G345" t="str">
        <f t="shared" si="30"/>
        <v>30年08月</v>
      </c>
      <c r="H345" s="8">
        <f t="shared" si="31"/>
        <v>0</v>
      </c>
      <c r="I345" s="8">
        <f t="shared" si="32"/>
        <v>0</v>
      </c>
    </row>
    <row r="346" spans="4:9" ht="14.25">
      <c r="D346">
        <f t="shared" si="33"/>
        <v>30</v>
      </c>
      <c r="E346">
        <f t="shared" si="34"/>
        <v>9</v>
      </c>
      <c r="F346">
        <f t="shared" si="35"/>
        <v>345</v>
      </c>
      <c r="G346" t="str">
        <f t="shared" si="30"/>
        <v>30年09月</v>
      </c>
      <c r="H346" s="8">
        <f t="shared" si="31"/>
        <v>0</v>
      </c>
      <c r="I346" s="8">
        <f t="shared" si="32"/>
        <v>0</v>
      </c>
    </row>
    <row r="347" spans="4:9" ht="14.25">
      <c r="D347">
        <f t="shared" si="33"/>
        <v>30</v>
      </c>
      <c r="E347">
        <f t="shared" si="34"/>
        <v>10</v>
      </c>
      <c r="F347">
        <f t="shared" si="35"/>
        <v>346</v>
      </c>
      <c r="G347" t="str">
        <f t="shared" si="30"/>
        <v>30年10月</v>
      </c>
      <c r="H347" s="8">
        <f t="shared" si="31"/>
        <v>0</v>
      </c>
      <c r="I347" s="8">
        <f t="shared" si="32"/>
        <v>0</v>
      </c>
    </row>
    <row r="348" spans="4:9" ht="14.25">
      <c r="D348">
        <f t="shared" si="33"/>
        <v>30</v>
      </c>
      <c r="E348">
        <f t="shared" si="34"/>
        <v>11</v>
      </c>
      <c r="F348">
        <f t="shared" si="35"/>
        <v>347</v>
      </c>
      <c r="G348" t="str">
        <f t="shared" si="30"/>
        <v>30年11月</v>
      </c>
      <c r="H348" s="8">
        <f t="shared" si="31"/>
        <v>0</v>
      </c>
      <c r="I348" s="8">
        <f t="shared" si="32"/>
        <v>0</v>
      </c>
    </row>
    <row r="349" spans="4:9" ht="14.25">
      <c r="D349">
        <f t="shared" si="33"/>
        <v>30</v>
      </c>
      <c r="E349">
        <f t="shared" si="34"/>
        <v>12</v>
      </c>
      <c r="F349">
        <f t="shared" si="35"/>
        <v>348</v>
      </c>
      <c r="G349" t="str">
        <f t="shared" si="30"/>
        <v>30年12月</v>
      </c>
      <c r="H349" s="8">
        <f t="shared" si="31"/>
        <v>0</v>
      </c>
      <c r="I349" s="8">
        <f t="shared" si="32"/>
        <v>0</v>
      </c>
    </row>
    <row r="350" spans="4:9" ht="14.25">
      <c r="D350">
        <f t="shared" si="33"/>
        <v>31</v>
      </c>
      <c r="E350">
        <f t="shared" si="34"/>
        <v>1</v>
      </c>
      <c r="F350">
        <f t="shared" si="35"/>
        <v>349</v>
      </c>
      <c r="G350" t="str">
        <f t="shared" si="30"/>
        <v>31年01月</v>
      </c>
      <c r="H350" s="8">
        <f t="shared" si="31"/>
        <v>0</v>
      </c>
      <c r="I350" s="8">
        <f t="shared" si="32"/>
        <v>0</v>
      </c>
    </row>
    <row r="351" spans="4:9" ht="14.25">
      <c r="D351">
        <f t="shared" si="33"/>
        <v>31</v>
      </c>
      <c r="E351">
        <f t="shared" si="34"/>
        <v>2</v>
      </c>
      <c r="F351">
        <f t="shared" si="35"/>
        <v>350</v>
      </c>
      <c r="G351" t="str">
        <f t="shared" si="30"/>
        <v>31年02月</v>
      </c>
      <c r="H351" s="8">
        <f t="shared" si="31"/>
        <v>0</v>
      </c>
      <c r="I351" s="8">
        <f t="shared" si="32"/>
        <v>0</v>
      </c>
    </row>
    <row r="352" spans="4:9" ht="14.25">
      <c r="D352">
        <f t="shared" si="33"/>
        <v>31</v>
      </c>
      <c r="E352">
        <f t="shared" si="34"/>
        <v>3</v>
      </c>
      <c r="F352">
        <f t="shared" si="35"/>
        <v>351</v>
      </c>
      <c r="G352" t="str">
        <f t="shared" si="30"/>
        <v>31年03月</v>
      </c>
      <c r="H352" s="8">
        <f t="shared" si="31"/>
        <v>0</v>
      </c>
      <c r="I352" s="8">
        <f t="shared" si="32"/>
        <v>0</v>
      </c>
    </row>
    <row r="353" spans="4:9" ht="14.25">
      <c r="D353">
        <f t="shared" si="33"/>
        <v>31</v>
      </c>
      <c r="E353">
        <f t="shared" si="34"/>
        <v>4</v>
      </c>
      <c r="F353">
        <f t="shared" si="35"/>
        <v>352</v>
      </c>
      <c r="G353" t="str">
        <f t="shared" si="30"/>
        <v>31年04月</v>
      </c>
      <c r="H353" s="8">
        <f t="shared" si="31"/>
        <v>0</v>
      </c>
      <c r="I353" s="8">
        <f t="shared" si="32"/>
        <v>0</v>
      </c>
    </row>
    <row r="354" spans="4:9" ht="14.25">
      <c r="D354">
        <f t="shared" si="33"/>
        <v>31</v>
      </c>
      <c r="E354">
        <f t="shared" si="34"/>
        <v>5</v>
      </c>
      <c r="F354">
        <f t="shared" si="35"/>
        <v>353</v>
      </c>
      <c r="G354" t="str">
        <f t="shared" si="30"/>
        <v>31年05月</v>
      </c>
      <c r="H354" s="8">
        <f t="shared" si="31"/>
        <v>0</v>
      </c>
      <c r="I354" s="8">
        <f t="shared" si="32"/>
        <v>0</v>
      </c>
    </row>
    <row r="355" spans="4:9" ht="14.25">
      <c r="D355">
        <f t="shared" si="33"/>
        <v>31</v>
      </c>
      <c r="E355">
        <f t="shared" si="34"/>
        <v>6</v>
      </c>
      <c r="F355">
        <f t="shared" si="35"/>
        <v>354</v>
      </c>
      <c r="G355" t="str">
        <f t="shared" si="30"/>
        <v>31年06月</v>
      </c>
      <c r="H355" s="8">
        <f t="shared" si="31"/>
        <v>0</v>
      </c>
      <c r="I355" s="8">
        <f t="shared" si="32"/>
        <v>0</v>
      </c>
    </row>
    <row r="356" spans="4:9" ht="14.25">
      <c r="D356">
        <f t="shared" si="33"/>
        <v>31</v>
      </c>
      <c r="E356">
        <f t="shared" si="34"/>
        <v>7</v>
      </c>
      <c r="F356">
        <f t="shared" si="35"/>
        <v>355</v>
      </c>
      <c r="G356" t="str">
        <f t="shared" si="30"/>
        <v>31年07月</v>
      </c>
      <c r="H356" s="8">
        <f t="shared" si="31"/>
        <v>0</v>
      </c>
      <c r="I356" s="8">
        <f t="shared" si="32"/>
        <v>0</v>
      </c>
    </row>
    <row r="357" spans="4:9" ht="14.25">
      <c r="D357">
        <f t="shared" si="33"/>
        <v>31</v>
      </c>
      <c r="E357">
        <f t="shared" si="34"/>
        <v>8</v>
      </c>
      <c r="F357">
        <f t="shared" si="35"/>
        <v>356</v>
      </c>
      <c r="G357" t="str">
        <f t="shared" si="30"/>
        <v>31年08月</v>
      </c>
      <c r="H357" s="8">
        <f t="shared" si="31"/>
        <v>0</v>
      </c>
      <c r="I357" s="8">
        <f t="shared" si="32"/>
        <v>0</v>
      </c>
    </row>
    <row r="358" spans="4:9" ht="14.25">
      <c r="D358">
        <f t="shared" si="33"/>
        <v>31</v>
      </c>
      <c r="E358">
        <f t="shared" si="34"/>
        <v>9</v>
      </c>
      <c r="F358">
        <f t="shared" si="35"/>
        <v>357</v>
      </c>
      <c r="G358" t="str">
        <f t="shared" si="30"/>
        <v>31年09月</v>
      </c>
      <c r="H358" s="8">
        <f t="shared" si="31"/>
        <v>0</v>
      </c>
      <c r="I358" s="8">
        <f t="shared" si="32"/>
        <v>0</v>
      </c>
    </row>
    <row r="359" spans="4:9" ht="14.25">
      <c r="D359">
        <f t="shared" si="33"/>
        <v>31</v>
      </c>
      <c r="E359">
        <f t="shared" si="34"/>
        <v>10</v>
      </c>
      <c r="F359">
        <f t="shared" si="35"/>
        <v>358</v>
      </c>
      <c r="G359" t="str">
        <f t="shared" si="30"/>
        <v>31年10月</v>
      </c>
      <c r="H359" s="8">
        <f t="shared" si="31"/>
        <v>0</v>
      </c>
      <c r="I359" s="8">
        <f t="shared" si="32"/>
        <v>0</v>
      </c>
    </row>
    <row r="360" spans="4:9" ht="14.25">
      <c r="D360">
        <f t="shared" si="33"/>
        <v>31</v>
      </c>
      <c r="E360">
        <f t="shared" si="34"/>
        <v>11</v>
      </c>
      <c r="F360">
        <f t="shared" si="35"/>
        <v>359</v>
      </c>
      <c r="G360" t="str">
        <f t="shared" si="30"/>
        <v>31年11月</v>
      </c>
      <c r="H360" s="8">
        <f t="shared" si="31"/>
        <v>0</v>
      </c>
      <c r="I360" s="8">
        <f t="shared" si="32"/>
        <v>0</v>
      </c>
    </row>
    <row r="361" spans="4:9" ht="14.25">
      <c r="D361">
        <f t="shared" si="33"/>
        <v>31</v>
      </c>
      <c r="E361">
        <f t="shared" si="34"/>
        <v>12</v>
      </c>
      <c r="F361">
        <f t="shared" si="35"/>
        <v>360</v>
      </c>
      <c r="G361" t="str">
        <f t="shared" si="30"/>
        <v>31年12月</v>
      </c>
      <c r="H361" s="8">
        <f t="shared" si="31"/>
        <v>0</v>
      </c>
      <c r="I361" s="8">
        <f t="shared" si="32"/>
        <v>0</v>
      </c>
    </row>
    <row r="362" spans="4:9" ht="14.25">
      <c r="D362">
        <f t="shared" si="33"/>
        <v>32</v>
      </c>
      <c r="E362">
        <f t="shared" si="34"/>
        <v>1</v>
      </c>
      <c r="F362">
        <f t="shared" si="35"/>
        <v>361</v>
      </c>
      <c r="G362" t="str">
        <f t="shared" si="30"/>
        <v>32年01月</v>
      </c>
      <c r="H362" s="8">
        <f t="shared" si="31"/>
        <v>0</v>
      </c>
      <c r="I362" s="8">
        <f t="shared" si="32"/>
        <v>0</v>
      </c>
    </row>
    <row r="363" spans="4:9" ht="14.25">
      <c r="D363">
        <f t="shared" si="33"/>
        <v>32</v>
      </c>
      <c r="E363">
        <f t="shared" si="34"/>
        <v>2</v>
      </c>
      <c r="F363">
        <f t="shared" si="35"/>
        <v>362</v>
      </c>
      <c r="G363" t="str">
        <f t="shared" si="30"/>
        <v>32年02月</v>
      </c>
      <c r="H363" s="8">
        <f t="shared" si="31"/>
        <v>0</v>
      </c>
      <c r="I363" s="8">
        <f t="shared" si="32"/>
        <v>0</v>
      </c>
    </row>
    <row r="364" spans="4:9" ht="14.25">
      <c r="D364">
        <f t="shared" si="33"/>
        <v>32</v>
      </c>
      <c r="E364">
        <f t="shared" si="34"/>
        <v>3</v>
      </c>
      <c r="F364">
        <f t="shared" si="35"/>
        <v>363</v>
      </c>
      <c r="G364" t="str">
        <f t="shared" si="30"/>
        <v>32年03月</v>
      </c>
      <c r="H364" s="8">
        <f t="shared" si="31"/>
        <v>0</v>
      </c>
      <c r="I364" s="8">
        <f t="shared" si="32"/>
        <v>0</v>
      </c>
    </row>
    <row r="365" spans="4:9" ht="14.25">
      <c r="D365">
        <f t="shared" si="33"/>
        <v>32</v>
      </c>
      <c r="E365">
        <f t="shared" si="34"/>
        <v>4</v>
      </c>
      <c r="F365">
        <f t="shared" si="35"/>
        <v>364</v>
      </c>
      <c r="G365" t="str">
        <f t="shared" si="30"/>
        <v>32年04月</v>
      </c>
      <c r="H365" s="8">
        <f t="shared" si="31"/>
        <v>0</v>
      </c>
      <c r="I365" s="8">
        <f t="shared" si="32"/>
        <v>0</v>
      </c>
    </row>
    <row r="366" spans="4:9" ht="14.25">
      <c r="D366">
        <f t="shared" si="33"/>
        <v>32</v>
      </c>
      <c r="E366">
        <f t="shared" si="34"/>
        <v>5</v>
      </c>
      <c r="F366">
        <f t="shared" si="35"/>
        <v>365</v>
      </c>
      <c r="G366" t="str">
        <f t="shared" si="30"/>
        <v>32年05月</v>
      </c>
      <c r="H366" s="8">
        <f t="shared" si="31"/>
        <v>0</v>
      </c>
      <c r="I366" s="8">
        <f t="shared" si="32"/>
        <v>0</v>
      </c>
    </row>
    <row r="367" spans="4:9" ht="14.25">
      <c r="D367">
        <f t="shared" si="33"/>
        <v>32</v>
      </c>
      <c r="E367">
        <f t="shared" si="34"/>
        <v>6</v>
      </c>
      <c r="F367">
        <f t="shared" si="35"/>
        <v>366</v>
      </c>
      <c r="G367" t="str">
        <f t="shared" si="30"/>
        <v>32年06月</v>
      </c>
      <c r="H367" s="8">
        <f t="shared" si="31"/>
        <v>0</v>
      </c>
      <c r="I367" s="8">
        <f t="shared" si="32"/>
        <v>0</v>
      </c>
    </row>
    <row r="368" spans="4:9" ht="14.25">
      <c r="D368">
        <f t="shared" si="33"/>
        <v>32</v>
      </c>
      <c r="E368">
        <f t="shared" si="34"/>
        <v>7</v>
      </c>
      <c r="F368">
        <f t="shared" si="35"/>
        <v>367</v>
      </c>
      <c r="G368" t="str">
        <f t="shared" si="30"/>
        <v>32年07月</v>
      </c>
      <c r="H368" s="8">
        <f t="shared" si="31"/>
        <v>0</v>
      </c>
      <c r="I368" s="8">
        <f t="shared" si="32"/>
        <v>0</v>
      </c>
    </row>
    <row r="369" spans="4:9" ht="14.25">
      <c r="D369">
        <f t="shared" si="33"/>
        <v>32</v>
      </c>
      <c r="E369">
        <f t="shared" si="34"/>
        <v>8</v>
      </c>
      <c r="F369">
        <f t="shared" si="35"/>
        <v>368</v>
      </c>
      <c r="G369" t="str">
        <f t="shared" si="30"/>
        <v>32年08月</v>
      </c>
      <c r="H369" s="8">
        <f t="shared" si="31"/>
        <v>0</v>
      </c>
      <c r="I369" s="8">
        <f t="shared" si="32"/>
        <v>0</v>
      </c>
    </row>
    <row r="370" spans="4:9" ht="14.25">
      <c r="D370">
        <f t="shared" si="33"/>
        <v>32</v>
      </c>
      <c r="E370">
        <f t="shared" si="34"/>
        <v>9</v>
      </c>
      <c r="F370">
        <f t="shared" si="35"/>
        <v>369</v>
      </c>
      <c r="G370" t="str">
        <f t="shared" si="30"/>
        <v>32年09月</v>
      </c>
      <c r="H370" s="8">
        <f t="shared" si="31"/>
        <v>0</v>
      </c>
      <c r="I370" s="8">
        <f t="shared" si="32"/>
        <v>0</v>
      </c>
    </row>
    <row r="371" spans="4:9" ht="14.25">
      <c r="D371">
        <f t="shared" si="33"/>
        <v>32</v>
      </c>
      <c r="E371">
        <f t="shared" si="34"/>
        <v>10</v>
      </c>
      <c r="F371">
        <f t="shared" si="35"/>
        <v>370</v>
      </c>
      <c r="G371" t="str">
        <f t="shared" si="30"/>
        <v>32年10月</v>
      </c>
      <c r="H371" s="8">
        <f t="shared" si="31"/>
        <v>0</v>
      </c>
      <c r="I371" s="8">
        <f t="shared" si="32"/>
        <v>0</v>
      </c>
    </row>
    <row r="372" spans="4:9" ht="14.25">
      <c r="D372">
        <f t="shared" si="33"/>
        <v>32</v>
      </c>
      <c r="E372">
        <f t="shared" si="34"/>
        <v>11</v>
      </c>
      <c r="F372">
        <f t="shared" si="35"/>
        <v>371</v>
      </c>
      <c r="G372" t="str">
        <f t="shared" si="30"/>
        <v>32年11月</v>
      </c>
      <c r="H372" s="8">
        <f t="shared" si="31"/>
        <v>0</v>
      </c>
      <c r="I372" s="8">
        <f t="shared" si="32"/>
        <v>0</v>
      </c>
    </row>
    <row r="373" spans="4:9" ht="14.25">
      <c r="D373">
        <f t="shared" si="33"/>
        <v>32</v>
      </c>
      <c r="E373">
        <f t="shared" si="34"/>
        <v>12</v>
      </c>
      <c r="F373">
        <f t="shared" si="35"/>
        <v>372</v>
      </c>
      <c r="G373" t="str">
        <f t="shared" si="30"/>
        <v>32年12月</v>
      </c>
      <c r="H373" s="8">
        <f t="shared" si="31"/>
        <v>0</v>
      </c>
      <c r="I373" s="8">
        <f t="shared" si="32"/>
        <v>0</v>
      </c>
    </row>
    <row r="374" spans="4:9" ht="14.25">
      <c r="D374">
        <f t="shared" si="33"/>
        <v>33</v>
      </c>
      <c r="E374">
        <f t="shared" si="34"/>
        <v>1</v>
      </c>
      <c r="F374">
        <f t="shared" si="35"/>
        <v>373</v>
      </c>
      <c r="G374" t="str">
        <f t="shared" si="30"/>
        <v>33年01月</v>
      </c>
      <c r="H374" s="8">
        <f t="shared" si="31"/>
        <v>0</v>
      </c>
      <c r="I374" s="8">
        <f t="shared" si="32"/>
        <v>0</v>
      </c>
    </row>
    <row r="375" spans="4:9" ht="14.25">
      <c r="D375">
        <f t="shared" si="33"/>
        <v>33</v>
      </c>
      <c r="E375">
        <f t="shared" si="34"/>
        <v>2</v>
      </c>
      <c r="F375">
        <f t="shared" si="35"/>
        <v>374</v>
      </c>
      <c r="G375" t="str">
        <f t="shared" si="30"/>
        <v>33年02月</v>
      </c>
      <c r="H375" s="8">
        <f t="shared" si="31"/>
        <v>0</v>
      </c>
      <c r="I375" s="8">
        <f t="shared" si="32"/>
        <v>0</v>
      </c>
    </row>
    <row r="376" spans="4:9" ht="14.25">
      <c r="D376">
        <f t="shared" si="33"/>
        <v>33</v>
      </c>
      <c r="E376">
        <f t="shared" si="34"/>
        <v>3</v>
      </c>
      <c r="F376">
        <f t="shared" si="35"/>
        <v>375</v>
      </c>
      <c r="G376" t="str">
        <f t="shared" si="30"/>
        <v>33年03月</v>
      </c>
      <c r="H376" s="8">
        <f t="shared" si="31"/>
        <v>0</v>
      </c>
      <c r="I376" s="8">
        <f t="shared" si="32"/>
        <v>0</v>
      </c>
    </row>
    <row r="377" spans="4:9" ht="14.25">
      <c r="D377">
        <f t="shared" si="33"/>
        <v>33</v>
      </c>
      <c r="E377">
        <f t="shared" si="34"/>
        <v>4</v>
      </c>
      <c r="F377">
        <f t="shared" si="35"/>
        <v>376</v>
      </c>
      <c r="G377" t="str">
        <f t="shared" si="30"/>
        <v>33年04月</v>
      </c>
      <c r="H377" s="8">
        <f t="shared" si="31"/>
        <v>0</v>
      </c>
      <c r="I377" s="8">
        <f t="shared" si="32"/>
        <v>0</v>
      </c>
    </row>
    <row r="378" spans="4:9" ht="14.25">
      <c r="D378">
        <f t="shared" si="33"/>
        <v>33</v>
      </c>
      <c r="E378">
        <f t="shared" si="34"/>
        <v>5</v>
      </c>
      <c r="F378">
        <f t="shared" si="35"/>
        <v>377</v>
      </c>
      <c r="G378" t="str">
        <f t="shared" si="30"/>
        <v>33年05月</v>
      </c>
      <c r="H378" s="8">
        <f t="shared" si="31"/>
        <v>0</v>
      </c>
      <c r="I378" s="8">
        <f t="shared" si="32"/>
        <v>0</v>
      </c>
    </row>
    <row r="379" spans="4:9" ht="14.25">
      <c r="D379">
        <f t="shared" si="33"/>
        <v>33</v>
      </c>
      <c r="E379">
        <f t="shared" si="34"/>
        <v>6</v>
      </c>
      <c r="F379">
        <f t="shared" si="35"/>
        <v>378</v>
      </c>
      <c r="G379" t="str">
        <f t="shared" si="30"/>
        <v>33年06月</v>
      </c>
      <c r="H379" s="8">
        <f t="shared" si="31"/>
        <v>0</v>
      </c>
      <c r="I379" s="8">
        <f t="shared" si="32"/>
        <v>0</v>
      </c>
    </row>
    <row r="380" spans="4:9" ht="14.25">
      <c r="D380">
        <f t="shared" si="33"/>
        <v>33</v>
      </c>
      <c r="E380">
        <f t="shared" si="34"/>
        <v>7</v>
      </c>
      <c r="F380">
        <f t="shared" si="35"/>
        <v>379</v>
      </c>
      <c r="G380" t="str">
        <f t="shared" si="30"/>
        <v>33年07月</v>
      </c>
      <c r="H380" s="8">
        <f t="shared" si="31"/>
        <v>0</v>
      </c>
      <c r="I380" s="8">
        <f t="shared" si="32"/>
        <v>0</v>
      </c>
    </row>
    <row r="381" spans="4:9" ht="14.25">
      <c r="D381">
        <f t="shared" si="33"/>
        <v>33</v>
      </c>
      <c r="E381">
        <f t="shared" si="34"/>
        <v>8</v>
      </c>
      <c r="F381">
        <f t="shared" si="35"/>
        <v>380</v>
      </c>
      <c r="G381" t="str">
        <f t="shared" si="30"/>
        <v>33年08月</v>
      </c>
      <c r="H381" s="8">
        <f t="shared" si="31"/>
        <v>0</v>
      </c>
      <c r="I381" s="8">
        <f t="shared" si="32"/>
        <v>0</v>
      </c>
    </row>
    <row r="382" spans="4:9" ht="14.25">
      <c r="D382">
        <f t="shared" si="33"/>
        <v>33</v>
      </c>
      <c r="E382">
        <f t="shared" si="34"/>
        <v>9</v>
      </c>
      <c r="F382">
        <f t="shared" si="35"/>
        <v>381</v>
      </c>
      <c r="G382" t="str">
        <f t="shared" si="30"/>
        <v>33年09月</v>
      </c>
      <c r="H382" s="8">
        <f t="shared" si="31"/>
        <v>0</v>
      </c>
      <c r="I382" s="8">
        <f t="shared" si="32"/>
        <v>0</v>
      </c>
    </row>
    <row r="383" spans="4:9" ht="14.25">
      <c r="D383">
        <f t="shared" si="33"/>
        <v>33</v>
      </c>
      <c r="E383">
        <f t="shared" si="34"/>
        <v>10</v>
      </c>
      <c r="F383">
        <f t="shared" si="35"/>
        <v>382</v>
      </c>
      <c r="G383" t="str">
        <f t="shared" si="30"/>
        <v>33年10月</v>
      </c>
      <c r="H383" s="8">
        <f t="shared" si="31"/>
        <v>0</v>
      </c>
      <c r="I383" s="8">
        <f t="shared" si="32"/>
        <v>0</v>
      </c>
    </row>
    <row r="384" spans="4:9" ht="14.25">
      <c r="D384">
        <f t="shared" si="33"/>
        <v>33</v>
      </c>
      <c r="E384">
        <f t="shared" si="34"/>
        <v>11</v>
      </c>
      <c r="F384">
        <f t="shared" si="35"/>
        <v>383</v>
      </c>
      <c r="G384" t="str">
        <f t="shared" si="30"/>
        <v>33年11月</v>
      </c>
      <c r="H384" s="8">
        <f t="shared" si="31"/>
        <v>0</v>
      </c>
      <c r="I384" s="8">
        <f t="shared" si="32"/>
        <v>0</v>
      </c>
    </row>
    <row r="385" spans="4:9" ht="14.25">
      <c r="D385">
        <f t="shared" si="33"/>
        <v>33</v>
      </c>
      <c r="E385">
        <f t="shared" si="34"/>
        <v>12</v>
      </c>
      <c r="F385">
        <f t="shared" si="35"/>
        <v>384</v>
      </c>
      <c r="G385" t="str">
        <f t="shared" si="30"/>
        <v>33年12月</v>
      </c>
      <c r="H385" s="8">
        <f t="shared" si="31"/>
        <v>0</v>
      </c>
      <c r="I385" s="8">
        <f t="shared" si="32"/>
        <v>0</v>
      </c>
    </row>
    <row r="386" spans="4:9" ht="14.25">
      <c r="D386">
        <f t="shared" si="33"/>
        <v>34</v>
      </c>
      <c r="E386">
        <f t="shared" si="34"/>
        <v>1</v>
      </c>
      <c r="F386">
        <f t="shared" si="35"/>
        <v>385</v>
      </c>
      <c r="G386" t="str">
        <f aca="true" t="shared" si="36" ref="G386:G400">TEXT(D386,"00年")&amp;TEXT(E386,"00月")</f>
        <v>34年01月</v>
      </c>
      <c r="H386" s="8">
        <f aca="true" t="shared" si="37" ref="H386:H400">IF(ISERROR(-PPMT($C$1,F386,$C$3,$B$2,0,0)),,-PPMT($C$1,F386,$C$3,$B$2,0,0))</f>
        <v>0</v>
      </c>
      <c r="I386" s="8">
        <f aca="true" t="shared" si="38" ref="I386:I400">IF(H386=0,,$B$6-H386)</f>
        <v>0</v>
      </c>
    </row>
    <row r="387" spans="4:9" ht="14.25">
      <c r="D387">
        <f aca="true" t="shared" si="39" ref="D387:D400">IF(E386=12,D386+1,D386)</f>
        <v>34</v>
      </c>
      <c r="E387">
        <f aca="true" t="shared" si="40" ref="E387:E400">IF(E386=12,1,E386+1)</f>
        <v>2</v>
      </c>
      <c r="F387">
        <f aca="true" t="shared" si="41" ref="F387:F400">F386+1</f>
        <v>386</v>
      </c>
      <c r="G387" t="str">
        <f t="shared" si="36"/>
        <v>34年02月</v>
      </c>
      <c r="H387" s="8">
        <f t="shared" si="37"/>
        <v>0</v>
      </c>
      <c r="I387" s="8">
        <f t="shared" si="38"/>
        <v>0</v>
      </c>
    </row>
    <row r="388" spans="4:9" ht="14.25">
      <c r="D388">
        <f t="shared" si="39"/>
        <v>34</v>
      </c>
      <c r="E388">
        <f t="shared" si="40"/>
        <v>3</v>
      </c>
      <c r="F388">
        <f t="shared" si="41"/>
        <v>387</v>
      </c>
      <c r="G388" t="str">
        <f t="shared" si="36"/>
        <v>34年03月</v>
      </c>
      <c r="H388" s="8">
        <f t="shared" si="37"/>
        <v>0</v>
      </c>
      <c r="I388" s="8">
        <f t="shared" si="38"/>
        <v>0</v>
      </c>
    </row>
    <row r="389" spans="4:9" ht="14.25">
      <c r="D389">
        <f t="shared" si="39"/>
        <v>34</v>
      </c>
      <c r="E389">
        <f t="shared" si="40"/>
        <v>4</v>
      </c>
      <c r="F389">
        <f t="shared" si="41"/>
        <v>388</v>
      </c>
      <c r="G389" t="str">
        <f t="shared" si="36"/>
        <v>34年04月</v>
      </c>
      <c r="H389" s="8">
        <f t="shared" si="37"/>
        <v>0</v>
      </c>
      <c r="I389" s="8">
        <f t="shared" si="38"/>
        <v>0</v>
      </c>
    </row>
    <row r="390" spans="4:9" ht="14.25">
      <c r="D390">
        <f t="shared" si="39"/>
        <v>34</v>
      </c>
      <c r="E390">
        <f t="shared" si="40"/>
        <v>5</v>
      </c>
      <c r="F390">
        <f t="shared" si="41"/>
        <v>389</v>
      </c>
      <c r="G390" t="str">
        <f t="shared" si="36"/>
        <v>34年05月</v>
      </c>
      <c r="H390" s="8">
        <f t="shared" si="37"/>
        <v>0</v>
      </c>
      <c r="I390" s="8">
        <f t="shared" si="38"/>
        <v>0</v>
      </c>
    </row>
    <row r="391" spans="4:9" ht="14.25">
      <c r="D391">
        <f t="shared" si="39"/>
        <v>34</v>
      </c>
      <c r="E391">
        <f t="shared" si="40"/>
        <v>6</v>
      </c>
      <c r="F391">
        <f t="shared" si="41"/>
        <v>390</v>
      </c>
      <c r="G391" t="str">
        <f t="shared" si="36"/>
        <v>34年06月</v>
      </c>
      <c r="H391" s="8">
        <f t="shared" si="37"/>
        <v>0</v>
      </c>
      <c r="I391" s="8">
        <f t="shared" si="38"/>
        <v>0</v>
      </c>
    </row>
    <row r="392" spans="4:9" ht="14.25">
      <c r="D392">
        <f t="shared" si="39"/>
        <v>34</v>
      </c>
      <c r="E392">
        <f t="shared" si="40"/>
        <v>7</v>
      </c>
      <c r="F392">
        <f t="shared" si="41"/>
        <v>391</v>
      </c>
      <c r="G392" t="str">
        <f t="shared" si="36"/>
        <v>34年07月</v>
      </c>
      <c r="H392" s="8">
        <f t="shared" si="37"/>
        <v>0</v>
      </c>
      <c r="I392" s="8">
        <f t="shared" si="38"/>
        <v>0</v>
      </c>
    </row>
    <row r="393" spans="4:9" ht="14.25">
      <c r="D393">
        <f t="shared" si="39"/>
        <v>34</v>
      </c>
      <c r="E393">
        <f t="shared" si="40"/>
        <v>8</v>
      </c>
      <c r="F393">
        <f t="shared" si="41"/>
        <v>392</v>
      </c>
      <c r="G393" t="str">
        <f t="shared" si="36"/>
        <v>34年08月</v>
      </c>
      <c r="H393" s="8">
        <f t="shared" si="37"/>
        <v>0</v>
      </c>
      <c r="I393" s="8">
        <f t="shared" si="38"/>
        <v>0</v>
      </c>
    </row>
    <row r="394" spans="4:9" ht="14.25">
      <c r="D394">
        <f t="shared" si="39"/>
        <v>34</v>
      </c>
      <c r="E394">
        <f t="shared" si="40"/>
        <v>9</v>
      </c>
      <c r="F394">
        <f t="shared" si="41"/>
        <v>393</v>
      </c>
      <c r="G394" t="str">
        <f t="shared" si="36"/>
        <v>34年09月</v>
      </c>
      <c r="H394" s="8">
        <f t="shared" si="37"/>
        <v>0</v>
      </c>
      <c r="I394" s="8">
        <f t="shared" si="38"/>
        <v>0</v>
      </c>
    </row>
    <row r="395" spans="4:9" ht="14.25">
      <c r="D395">
        <f t="shared" si="39"/>
        <v>34</v>
      </c>
      <c r="E395">
        <f t="shared" si="40"/>
        <v>10</v>
      </c>
      <c r="F395">
        <f t="shared" si="41"/>
        <v>394</v>
      </c>
      <c r="G395" t="str">
        <f t="shared" si="36"/>
        <v>34年10月</v>
      </c>
      <c r="H395" s="8">
        <f t="shared" si="37"/>
        <v>0</v>
      </c>
      <c r="I395" s="8">
        <f t="shared" si="38"/>
        <v>0</v>
      </c>
    </row>
    <row r="396" spans="4:9" ht="14.25">
      <c r="D396">
        <f t="shared" si="39"/>
        <v>34</v>
      </c>
      <c r="E396">
        <f t="shared" si="40"/>
        <v>11</v>
      </c>
      <c r="F396">
        <f t="shared" si="41"/>
        <v>395</v>
      </c>
      <c r="G396" t="str">
        <f t="shared" si="36"/>
        <v>34年11月</v>
      </c>
      <c r="H396" s="8">
        <f t="shared" si="37"/>
        <v>0</v>
      </c>
      <c r="I396" s="8">
        <f t="shared" si="38"/>
        <v>0</v>
      </c>
    </row>
    <row r="397" spans="4:9" ht="14.25">
      <c r="D397">
        <f t="shared" si="39"/>
        <v>34</v>
      </c>
      <c r="E397">
        <f t="shared" si="40"/>
        <v>12</v>
      </c>
      <c r="F397">
        <f t="shared" si="41"/>
        <v>396</v>
      </c>
      <c r="G397" t="str">
        <f t="shared" si="36"/>
        <v>34年12月</v>
      </c>
      <c r="H397" s="8">
        <f t="shared" si="37"/>
        <v>0</v>
      </c>
      <c r="I397" s="8">
        <f t="shared" si="38"/>
        <v>0</v>
      </c>
    </row>
    <row r="398" spans="4:9" ht="14.25">
      <c r="D398">
        <f t="shared" si="39"/>
        <v>35</v>
      </c>
      <c r="E398">
        <f t="shared" si="40"/>
        <v>1</v>
      </c>
      <c r="F398">
        <f t="shared" si="41"/>
        <v>397</v>
      </c>
      <c r="G398" t="str">
        <f t="shared" si="36"/>
        <v>35年01月</v>
      </c>
      <c r="H398" s="8">
        <f t="shared" si="37"/>
        <v>0</v>
      </c>
      <c r="I398" s="8">
        <f t="shared" si="38"/>
        <v>0</v>
      </c>
    </row>
    <row r="399" spans="4:9" ht="14.25">
      <c r="D399">
        <f t="shared" si="39"/>
        <v>35</v>
      </c>
      <c r="E399">
        <f t="shared" si="40"/>
        <v>2</v>
      </c>
      <c r="F399">
        <f t="shared" si="41"/>
        <v>398</v>
      </c>
      <c r="G399" t="str">
        <f t="shared" si="36"/>
        <v>35年02月</v>
      </c>
      <c r="H399" s="8">
        <f t="shared" si="37"/>
        <v>0</v>
      </c>
      <c r="I399" s="8">
        <f t="shared" si="38"/>
        <v>0</v>
      </c>
    </row>
    <row r="400" spans="4:9" ht="14.25">
      <c r="D400">
        <f t="shared" si="39"/>
        <v>35</v>
      </c>
      <c r="E400">
        <f t="shared" si="40"/>
        <v>3</v>
      </c>
      <c r="F400">
        <f t="shared" si="41"/>
        <v>399</v>
      </c>
      <c r="G400" t="str">
        <f t="shared" si="36"/>
        <v>35年03月</v>
      </c>
      <c r="H400" s="8">
        <f t="shared" si="37"/>
        <v>0</v>
      </c>
      <c r="I400" s="8">
        <f t="shared" si="38"/>
        <v>0</v>
      </c>
    </row>
  </sheetData>
  <sheetProtection password="CF6E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</dc:creator>
  <cp:keywords/>
  <dc:description/>
  <cp:lastModifiedBy>Dongqi Fu</cp:lastModifiedBy>
  <dcterms:created xsi:type="dcterms:W3CDTF">2002-02-21T02:44:56Z</dcterms:created>
  <dcterms:modified xsi:type="dcterms:W3CDTF">2015-07-31T08:28:36Z</dcterms:modified>
  <cp:category/>
  <cp:version/>
  <cp:contentType/>
  <cp:contentStatus/>
</cp:coreProperties>
</file>